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henecgroup-my.sharepoint.com/personal/edward_mason_amadeusfood_co_uk/Documents/Desktop Backup/Hospitality/"/>
    </mc:Choice>
  </mc:AlternateContent>
  <xr:revisionPtr revIDLastSave="0" documentId="8_{D2702AF4-0B45-A24C-802D-C62FCCC5C4EF}" xr6:coauthVersionLast="47" xr6:coauthVersionMax="47" xr10:uidLastSave="{00000000-0000-0000-0000-000000000000}"/>
  <bookViews>
    <workbookView xWindow="-120" yWindow="-120" windowWidth="29040" windowHeight="15840" xr2:uid="{A6DC4995-BA4D-4AA2-95C0-520BB07250E7}"/>
  </bookViews>
  <sheets>
    <sheet name="Sheet1" sheetId="1" r:id="rId1"/>
  </sheets>
  <definedNames>
    <definedName name="_xlnm.Print_Area" localSheetId="0">Sheet1!$B:$M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6" i="1" l="1"/>
  <c r="M76" i="1"/>
  <c r="L75" i="1"/>
  <c r="M75" i="1"/>
  <c r="L74" i="1"/>
  <c r="M74" i="1"/>
  <c r="L73" i="1"/>
  <c r="M73" i="1"/>
  <c r="L72" i="1"/>
  <c r="M72" i="1"/>
  <c r="L63" i="1"/>
  <c r="M63" i="1"/>
  <c r="L60" i="1"/>
  <c r="L59" i="1"/>
  <c r="M59" i="1"/>
  <c r="L57" i="1"/>
  <c r="M57" i="1"/>
  <c r="L56" i="1"/>
  <c r="M56" i="1"/>
  <c r="L53" i="1"/>
  <c r="L52" i="1"/>
  <c r="L49" i="1"/>
  <c r="M49" i="1"/>
  <c r="L47" i="1"/>
  <c r="L90" i="1"/>
  <c r="L91" i="1"/>
  <c r="L88" i="1"/>
  <c r="M88" i="1"/>
  <c r="L87" i="1"/>
  <c r="M87" i="1"/>
  <c r="L41" i="1"/>
  <c r="M41" i="1"/>
  <c r="L40" i="1"/>
  <c r="M40" i="1"/>
  <c r="L38" i="1"/>
  <c r="M38" i="1"/>
  <c r="L39" i="1"/>
  <c r="M39" i="1"/>
  <c r="L97" i="1"/>
  <c r="M97" i="1"/>
  <c r="M60" i="1"/>
  <c r="M90" i="1"/>
  <c r="L37" i="1"/>
  <c r="L42" i="1"/>
  <c r="M42" i="1"/>
  <c r="L43" i="1"/>
  <c r="M43" i="1"/>
  <c r="M44" i="1"/>
  <c r="L32" i="1"/>
  <c r="M32" i="1"/>
  <c r="L34" i="1"/>
  <c r="M34" i="1"/>
  <c r="M91" i="1"/>
  <c r="L31" i="1"/>
  <c r="M31" i="1"/>
  <c r="L36" i="1"/>
  <c r="M36" i="1"/>
  <c r="M37" i="1"/>
  <c r="M47" i="1"/>
  <c r="L62" i="1"/>
  <c r="M62" i="1"/>
  <c r="M67" i="1"/>
  <c r="L68" i="1"/>
  <c r="M68" i="1"/>
  <c r="L69" i="1"/>
  <c r="M69" i="1"/>
  <c r="L70" i="1"/>
  <c r="M70" i="1"/>
  <c r="L77" i="1"/>
  <c r="M77" i="1"/>
  <c r="L78" i="1"/>
  <c r="M78" i="1"/>
  <c r="L79" i="1"/>
  <c r="M79" i="1"/>
  <c r="L80" i="1"/>
  <c r="M80" i="1"/>
  <c r="L81" i="1"/>
  <c r="M81" i="1"/>
  <c r="L82" i="1"/>
  <c r="M82" i="1"/>
  <c r="L83" i="1"/>
  <c r="M83" i="1"/>
  <c r="L84" i="1"/>
  <c r="M84" i="1"/>
  <c r="L85" i="1"/>
  <c r="M85" i="1"/>
  <c r="L96" i="1"/>
  <c r="M96" i="1"/>
  <c r="L98" i="1"/>
  <c r="L99" i="1"/>
  <c r="L100" i="1"/>
</calcChain>
</file>

<file path=xl/sharedStrings.xml><?xml version="1.0" encoding="utf-8"?>
<sst xmlns="http://schemas.openxmlformats.org/spreadsheetml/2006/main" count="175" uniqueCount="110">
  <si>
    <t>Select the products required by specifying the quantity in the box provided, against the day required</t>
  </si>
  <si>
    <t>Select the desired time slot for delivery</t>
  </si>
  <si>
    <t>Complete all contacts details as prompted</t>
  </si>
  <si>
    <t xml:space="preserve">Send the completed order form to the Amadeus team </t>
  </si>
  <si>
    <t>Please note that all prices listed are exclusive of VAT</t>
  </si>
  <si>
    <t>All products are subject to availability and change</t>
  </si>
  <si>
    <t>EXHIBITOR DETAILS</t>
  </si>
  <si>
    <t>Company Name</t>
  </si>
  <si>
    <t>Contact Name</t>
  </si>
  <si>
    <t>Contact Number</t>
  </si>
  <si>
    <t>Company Address</t>
  </si>
  <si>
    <t>Postcode</t>
  </si>
  <si>
    <t>Email Address</t>
  </si>
  <si>
    <t xml:space="preserve">Stand Name </t>
  </si>
  <si>
    <t>On Show Contact Name</t>
  </si>
  <si>
    <t>On Show Contact Number</t>
  </si>
  <si>
    <t>FOOD MENU</t>
  </si>
  <si>
    <t>Price</t>
  </si>
  <si>
    <t>Time slot</t>
  </si>
  <si>
    <t>Sun</t>
  </si>
  <si>
    <t>Mon</t>
  </si>
  <si>
    <t>Tue</t>
  </si>
  <si>
    <t>Wed</t>
  </si>
  <si>
    <t>Thu</t>
  </si>
  <si>
    <t>Fri</t>
  </si>
  <si>
    <t>Sat</t>
  </si>
  <si>
    <t>Total 
£</t>
  </si>
  <si>
    <t>BEVERAGE MENU</t>
  </si>
  <si>
    <t>Bells Whisky 70cl - ABV 40.0%</t>
  </si>
  <si>
    <t>METHODS OF PAYMENT</t>
  </si>
  <si>
    <t>Total Qty</t>
  </si>
  <si>
    <t>Wines, Champagne, Sparkling Wine - all 70cl &amp; Glassware</t>
  </si>
  <si>
    <t>Zenius - Nespresso Machine</t>
  </si>
  <si>
    <t>All glassware £1.00 per unit, please state type required e.g. Champagne, Wine, Beer, Soft Drinks</t>
  </si>
  <si>
    <t>Monte Verde Merlot, Central Valley Bottle-ABV 12%</t>
  </si>
  <si>
    <t xml:space="preserve"> Lunaris by Callia Malbec, San Juan - 13%</t>
  </si>
  <si>
    <t xml:space="preserve"> Monte Verde Sauvignon Blanc, Central Valley - 12%</t>
  </si>
  <si>
    <t>Pontebello Pinot Grigio, Venezie - 10.5%</t>
  </si>
  <si>
    <t xml:space="preserve"> Monte Verde Merlot Rosé, Central Valley - 10.5%</t>
  </si>
  <si>
    <t>UHT Oat Milk - 1 Litre</t>
  </si>
  <si>
    <r>
      <t xml:space="preserve">*When paying by card either call </t>
    </r>
    <r>
      <rPr>
        <b/>
        <sz val="11"/>
        <color theme="1"/>
        <rFont val="Tenorite"/>
      </rPr>
      <t>01252 268196</t>
    </r>
    <r>
      <rPr>
        <sz val="11"/>
        <color theme="1"/>
        <rFont val="Tenorite"/>
      </rPr>
      <t xml:space="preserve"> to make payment or we will telephone you to take card details.</t>
    </r>
  </si>
  <si>
    <t>EXHIBITOR STAND CATERING ORDER FORM</t>
  </si>
  <si>
    <t>Exhibiton Name</t>
  </si>
  <si>
    <t>Exhibition Date</t>
  </si>
  <si>
    <r>
      <t>Delivery Time Slots:</t>
    </r>
    <r>
      <rPr>
        <sz val="11"/>
        <color theme="1"/>
        <rFont val="Tenorite"/>
      </rPr>
      <t xml:space="preserve"> 08:30 - 09:30 / 09:30 - 10:30 / 10:30 - 11:30 / 11:30 - 12:30 / 12:30 - 13:30.  From 13:30 onwards; specific times available, please input timeslot required on each day.                                                                                                                                                                          </t>
    </r>
    <r>
      <rPr>
        <b/>
        <sz val="11"/>
        <color rgb="FFFF0000"/>
        <rFont val="Tenorite"/>
      </rPr>
      <t>Food orders must be placed at least 10 working days in advance,</t>
    </r>
    <r>
      <rPr>
        <sz val="11"/>
        <color theme="1"/>
        <rFont val="Tenorite"/>
      </rPr>
      <t xml:space="preserve"> please input quantity required on each day</t>
    </r>
    <r>
      <rPr>
        <b/>
        <sz val="11"/>
        <color theme="1"/>
        <rFont val="Tenorite"/>
      </rPr>
      <t>.</t>
    </r>
  </si>
  <si>
    <r>
      <rPr>
        <b/>
        <sz val="11"/>
        <color rgb="FFFF0000"/>
        <rFont val="Tenorite"/>
      </rPr>
      <t>IMPORTANT</t>
    </r>
    <r>
      <rPr>
        <b/>
        <sz val="11"/>
        <color theme="1"/>
        <rFont val="Tenorite"/>
      </rPr>
      <t xml:space="preserve"> </t>
    </r>
    <r>
      <rPr>
        <sz val="11"/>
        <color theme="1"/>
        <rFont val="Tenorite"/>
      </rPr>
      <t xml:space="preserve">- Once food is delivered to your stand it must be handled and stored in accordance with Food Safety legislation - further details are avaialble upon request.                                                                                                           Amadeus cannot be held responsible for problems resulting from failure to comply. </t>
    </r>
  </si>
  <si>
    <t>CAKES AND PASTRIES</t>
  </si>
  <si>
    <t>Total £</t>
  </si>
  <si>
    <t>LUNCH</t>
  </si>
  <si>
    <r>
      <rPr>
        <b/>
        <sz val="11"/>
        <color rgb="FF000000"/>
        <rFont val="Tenorite"/>
      </rPr>
      <t xml:space="preserve"> Sandwich Platter Meat</t>
    </r>
    <r>
      <rPr>
        <i/>
        <sz val="11"/>
        <color rgb="FF000000"/>
        <rFont val="Tenorite"/>
      </rPr>
      <t xml:space="preserve">
Ham &amp; Rouquette, Chicken &amp; Stuffing, Salt Beef &amp; Mustard, Chicken Salad  - </t>
    </r>
    <r>
      <rPr>
        <b/>
        <i/>
        <sz val="11"/>
        <color rgb="FF000000"/>
        <rFont val="Tenorite"/>
      </rPr>
      <t>24 Pieces</t>
    </r>
  </si>
  <si>
    <r>
      <rPr>
        <b/>
        <sz val="11"/>
        <color rgb="FF000000"/>
        <rFont val="Tenorite"/>
      </rPr>
      <t>Sandwich Platter Vegetarian</t>
    </r>
    <r>
      <rPr>
        <b/>
        <i/>
        <sz val="11"/>
        <color rgb="FF000000"/>
        <rFont val="Tenorite"/>
      </rPr>
      <t xml:space="preserve">
</t>
    </r>
    <r>
      <rPr>
        <i/>
        <sz val="11"/>
        <color rgb="FF000000"/>
        <rFont val="Tenorite"/>
      </rPr>
      <t xml:space="preserve"> Sweet &amp; Spicy Pakora, Chunky Egg &amp; Cress, Coronation Chickpea, Cheddar Cheese Ploughmans  - </t>
    </r>
    <r>
      <rPr>
        <b/>
        <i/>
        <sz val="11"/>
        <color rgb="FF000000"/>
        <rFont val="Tenorite"/>
      </rPr>
      <t>24 Pieces</t>
    </r>
  </si>
  <si>
    <r>
      <t xml:space="preserve">Sandwich Platter Vegan
</t>
    </r>
    <r>
      <rPr>
        <i/>
        <sz val="11"/>
        <color rgb="FF000000"/>
        <rFont val="Tenorite"/>
      </rPr>
      <t>Coronation Chickpea, Spiced Three Greens Medley and Vegan Ploughman's Sandwich Selection</t>
    </r>
    <r>
      <rPr>
        <b/>
        <i/>
        <sz val="11"/>
        <color rgb="FF000000"/>
        <rFont val="Tenorite"/>
      </rPr>
      <t xml:space="preserve"> -  24 Pieces</t>
    </r>
  </si>
  <si>
    <r>
      <rPr>
        <b/>
        <sz val="11"/>
        <color rgb="FF000000"/>
        <rFont val="Tenorite"/>
      </rPr>
      <t xml:space="preserve">Mixed Wrap Platter </t>
    </r>
    <r>
      <rPr>
        <b/>
        <i/>
        <sz val="11"/>
        <color rgb="FF000000"/>
        <rFont val="Tenorite"/>
      </rPr>
      <t xml:space="preserve">
</t>
    </r>
    <r>
      <rPr>
        <i/>
        <sz val="11"/>
        <color rgb="FF000000"/>
        <rFont val="Tenorite"/>
      </rPr>
      <t>Chicken Caesar, Tuna &amp; Sweetcorn, Chicken &amp; Bacon, Hoisin Duck -</t>
    </r>
    <r>
      <rPr>
        <b/>
        <i/>
        <sz val="11"/>
        <color rgb="FF000000"/>
        <rFont val="Tenorite"/>
      </rPr>
      <t>16 Pieces</t>
    </r>
  </si>
  <si>
    <r>
      <rPr>
        <b/>
        <sz val="11"/>
        <color rgb="FF000000"/>
        <rFont val="Tenorite"/>
      </rPr>
      <t xml:space="preserve">Mixed Vegetarian Wrap Platter </t>
    </r>
    <r>
      <rPr>
        <b/>
        <i/>
        <sz val="11"/>
        <color rgb="FF000000"/>
        <rFont val="Tenorite"/>
      </rPr>
      <t xml:space="preserve">
</t>
    </r>
    <r>
      <rPr>
        <i/>
        <sz val="11"/>
        <color rgb="FF000000"/>
        <rFont val="Tenorite"/>
      </rPr>
      <t xml:space="preserve">Feta Rainbow, Falafel &amp; Yoghurt and Tangy Chipotle Houmous  - </t>
    </r>
    <r>
      <rPr>
        <b/>
        <i/>
        <sz val="11"/>
        <color rgb="FF000000"/>
        <rFont val="Tenorite"/>
      </rPr>
      <t>16 Pieces</t>
    </r>
  </si>
  <si>
    <r>
      <t xml:space="preserve">Chicken Sandwich Platter (Halal Sourced Chicken)
</t>
    </r>
    <r>
      <rPr>
        <i/>
        <sz val="11"/>
        <color rgb="FF000000"/>
        <rFont val="Tenorite"/>
      </rPr>
      <t>Halal Sourced Chicken Mayonnaise, Chicken &amp; Sweetcorn, Roast Chicken Salad and Piri Piri Chicken Sandwich Selection</t>
    </r>
    <r>
      <rPr>
        <b/>
        <sz val="11"/>
        <color rgb="FF000000"/>
        <rFont val="Tenorite"/>
      </rPr>
      <t>-  24 Pieces</t>
    </r>
  </si>
  <si>
    <r>
      <rPr>
        <b/>
        <sz val="11"/>
        <color theme="1"/>
        <rFont val="Tenorite"/>
      </rPr>
      <t>Pastries Platter</t>
    </r>
    <r>
      <rPr>
        <sz val="11"/>
        <color theme="1"/>
        <rFont val="Tenorite"/>
      </rPr>
      <t xml:space="preserve"> </t>
    </r>
    <r>
      <rPr>
        <i/>
        <sz val="11"/>
        <color theme="1"/>
        <rFont val="Tenorite"/>
      </rPr>
      <t>(serve 10 people)</t>
    </r>
  </si>
  <si>
    <r>
      <t xml:space="preserve">Fresh Fruit Pots </t>
    </r>
    <r>
      <rPr>
        <sz val="11"/>
        <color theme="1"/>
        <rFont val="Tenorite"/>
      </rPr>
      <t>x4</t>
    </r>
  </si>
  <si>
    <r>
      <rPr>
        <b/>
        <sz val="11"/>
        <color theme="1"/>
        <rFont val="Tenorite"/>
      </rPr>
      <t xml:space="preserve">Afternoon Traditional Tea platter </t>
    </r>
    <r>
      <rPr>
        <i/>
        <sz val="11"/>
        <color theme="1"/>
        <rFont val="Tenorite"/>
      </rPr>
      <t>(serve 10 people)</t>
    </r>
    <r>
      <rPr>
        <sz val="11"/>
        <color theme="1"/>
        <rFont val="Tenorite"/>
      </rPr>
      <t xml:space="preserve">
</t>
    </r>
    <r>
      <rPr>
        <i/>
        <sz val="11"/>
        <color theme="1"/>
        <rFont val="Tenorite"/>
      </rPr>
      <t>Victoria Sponge, Lemon Drizzle, Raspberry &amp; Orange Battenberg, Carrot Cake, Chocolate Fudge, Filled scones</t>
    </r>
    <r>
      <rPr>
        <b/>
        <i/>
        <sz val="11"/>
        <color theme="1"/>
        <rFont val="Tenorite"/>
      </rPr>
      <t xml:space="preserve"> 
30 pieces</t>
    </r>
  </si>
  <si>
    <r>
      <rPr>
        <b/>
        <sz val="11"/>
        <color rgb="FF000000"/>
        <rFont val="Tenorite"/>
      </rPr>
      <t>Mozarella &amp; Pesto Pasta Salad</t>
    </r>
    <r>
      <rPr>
        <b/>
        <i/>
        <sz val="11"/>
        <color rgb="FF000000"/>
        <rFont val="Tenorite"/>
      </rPr>
      <t xml:space="preserve">
</t>
    </r>
    <r>
      <rPr>
        <i/>
        <sz val="11"/>
        <color rgb="FF000000"/>
        <rFont val="Tenorite"/>
      </rPr>
      <t>(per 5 individual pre packed servings)</t>
    </r>
  </si>
  <si>
    <r>
      <t xml:space="preserve"> </t>
    </r>
    <r>
      <rPr>
        <b/>
        <sz val="11"/>
        <color rgb="FF000000"/>
        <rFont val="Tenorite"/>
      </rPr>
      <t>Chicken Caesar Salad</t>
    </r>
    <r>
      <rPr>
        <b/>
        <i/>
        <sz val="11"/>
        <color rgb="FF000000"/>
        <rFont val="Tenorite"/>
      </rPr>
      <t xml:space="preserve">
</t>
    </r>
    <r>
      <rPr>
        <i/>
        <sz val="11"/>
        <color rgb="FF000000"/>
        <rFont val="Tenorite"/>
      </rPr>
      <t>(per 5 individual pre packed servings)</t>
    </r>
  </si>
  <si>
    <r>
      <t xml:space="preserve">Selection of Canapés 3 pp (Fish/Meat/Veggie) </t>
    </r>
    <r>
      <rPr>
        <b/>
        <sz val="11"/>
        <color rgb="FFFF0000"/>
        <rFont val="Tenorite"/>
      </rPr>
      <t>minimum order of 50 people</t>
    </r>
  </si>
  <si>
    <t xml:space="preserve">Lanson Black Label Brut </t>
  </si>
  <si>
    <t xml:space="preserve">Lanson Black Label- Rose </t>
  </si>
  <si>
    <t>Il baco Da Seta, Prosecco Extra Dry Sparkling Wine - ABV 11.0%</t>
  </si>
  <si>
    <t>Thomas Naughty- Alcohol Free Sparkling Wine - 0%</t>
  </si>
  <si>
    <t>Thomas Naughty- Alcohol Free Rose Sparkling Wine -0%</t>
  </si>
  <si>
    <t>Rioja Crianza - 13.5%</t>
  </si>
  <si>
    <t>Thomas Naughty - Alcohol Free Red Wine - 0%</t>
  </si>
  <si>
    <t>Thomas Naughty- Alcohol free White Wine - 0%</t>
  </si>
  <si>
    <t>BEERS &amp; SPIRITS</t>
  </si>
  <si>
    <t>Pravha Bottle 330ml NRB - ABV 4.0%  x24</t>
  </si>
  <si>
    <t>Coors Light 330ml - ABV 4.0% x24</t>
  </si>
  <si>
    <t>Brewdog Punk IPA 330ml Can - ABV 5.2% x24</t>
  </si>
  <si>
    <t>Brewdog AF Punk IPA 330ml Can - ABV 0.5% x24</t>
  </si>
  <si>
    <t>Staropramen Zero 330ml - ABV 0% x24</t>
  </si>
  <si>
    <t>Gordon's Gin 70cl - ABV 37.5%</t>
  </si>
  <si>
    <t>Smirnoff Red Label Vodka 70cl - ABV 37.5%</t>
  </si>
  <si>
    <t>Bacardi Rum 70cl - ABV 37.5%</t>
  </si>
  <si>
    <t>SOFT DRINKS, MIXERS &amp; MINERALS</t>
  </si>
  <si>
    <t>Pepsi 330ml can x24</t>
  </si>
  <si>
    <t>Pepsi Max 330ml Can x24</t>
  </si>
  <si>
    <t>7-Up Light 330ml Can x24</t>
  </si>
  <si>
    <t>Britvic Soda Water x24</t>
  </si>
  <si>
    <t>London Essence Indian Tonic Water x24</t>
  </si>
  <si>
    <t>Innocent Smooth Orange Juice 250ml x8</t>
  </si>
  <si>
    <t>Orange Juice UHT Litre</t>
  </si>
  <si>
    <t>Still Mineral Water 500ml x24</t>
  </si>
  <si>
    <t>Sparkling Mineral Water 500ml x24</t>
  </si>
  <si>
    <t>Still Mineral Water Glass Btl 750ml x12</t>
  </si>
  <si>
    <t>Sparkling Mineral Water Glass Btl 750ml x12</t>
  </si>
  <si>
    <t>Water Cooler Machine only (Will need to order water Bubble seperately)</t>
  </si>
  <si>
    <t>Additional Water Bubble 18.9L &amp; 100 cups</t>
  </si>
  <si>
    <t xml:space="preserve">Ice 2kg Per Bag </t>
  </si>
  <si>
    <t>COFFEE MACHINE - DAILY HIRE</t>
  </si>
  <si>
    <t xml:space="preserve">Milk Frother by Nespresso </t>
  </si>
  <si>
    <r>
      <t xml:space="preserve">If you would like to discuss a larger machine on stand please use the contact detail above.
</t>
    </r>
    <r>
      <rPr>
        <b/>
        <sz val="11"/>
        <color rgb="FFFF0000"/>
        <rFont val="Tenorite"/>
      </rPr>
      <t>If you would like to use your own coffee making facilities then you will be subject to a facility fee depending on the output provided, please use the contact detail above to discuss this with us.</t>
    </r>
  </si>
  <si>
    <t>Tea/Coffee Sundries x50 (8oz Cups &amp; Lids/Milk Jiggers/Sugar/Sweetener/Stirrers)</t>
  </si>
  <si>
    <t>UHT Semi Skimmed Milk - 1 Litre</t>
  </si>
  <si>
    <t xml:space="preserve">UHT Soya Milk - 250ml </t>
  </si>
  <si>
    <t>TEA PACKAGE</t>
  </si>
  <si>
    <t>Flask of Tea x20 Cups (Served with Disposable Cups, Milk and Sugar)</t>
  </si>
  <si>
    <t>Flask of Coffee - x20 Cups (Served with Disposable Cups, Milk and Sugar)</t>
  </si>
  <si>
    <t>Original Mix Blend Capsules Package (Includes Tea Bags) x50</t>
  </si>
  <si>
    <r>
      <t xml:space="preserve">            </t>
    </r>
    <r>
      <rPr>
        <b/>
        <sz val="11"/>
        <color rgb="FF000000"/>
        <rFont val="Tenorite"/>
      </rPr>
      <t>CREDIT CARD</t>
    </r>
    <r>
      <rPr>
        <sz val="11"/>
        <color rgb="FF000000"/>
        <rFont val="Tenorite"/>
      </rPr>
      <t xml:space="preserve"> (Access/Visa/Amex/MasterCard)</t>
    </r>
  </si>
  <si>
    <r>
      <t xml:space="preserve">            PAYMENT RECEIVED - </t>
    </r>
    <r>
      <rPr>
        <sz val="11"/>
        <color rgb="FFFF0000"/>
        <rFont val="Tenorite"/>
      </rPr>
      <t>INTERNAL USE ONLY</t>
    </r>
  </si>
  <si>
    <t>Total excluding VAT:</t>
  </si>
  <si>
    <t>VAT @ 20%:</t>
  </si>
  <si>
    <t>TOTAL DUE INC. VAT:</t>
  </si>
  <si>
    <t>Stand Number (And Hall Number if Applicable)</t>
  </si>
  <si>
    <r>
      <t xml:space="preserve">Selection of individually wrapped Vegan &amp; Gluten Free Cakes </t>
    </r>
    <r>
      <rPr>
        <sz val="11"/>
        <color theme="1"/>
        <rFont val="Tenorite"/>
      </rPr>
      <t>(per 8 cakes)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</si>
</sst>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;[Red]\-&quot;£&quot;#,##0.00"/>
    <numFmt numFmtId="165" formatCode="_-&quot;£&quot;* #,##0.00_-;\-&quot;£&quot;* #,##0.00_-;_-&quot;£&quot;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Tenorite"/>
    </font>
    <font>
      <b/>
      <sz val="18"/>
      <color theme="1"/>
      <name val="Tenorite"/>
    </font>
    <font>
      <b/>
      <sz val="11"/>
      <color theme="1"/>
      <name val="Tenorite"/>
    </font>
    <font>
      <b/>
      <sz val="10"/>
      <color theme="0"/>
      <name val="Tenorite"/>
    </font>
    <font>
      <b/>
      <sz val="12"/>
      <color rgb="FF000000"/>
      <name val="Tenorite"/>
    </font>
    <font>
      <sz val="11"/>
      <color rgb="FFFF0000"/>
      <name val="Tenorite"/>
    </font>
    <font>
      <i/>
      <sz val="11"/>
      <color theme="1"/>
      <name val="Tenorite"/>
    </font>
    <font>
      <sz val="12"/>
      <color rgb="FF000000"/>
      <name val="Tenorite"/>
    </font>
    <font>
      <b/>
      <sz val="12"/>
      <name val="Tenorite"/>
    </font>
    <font>
      <sz val="11"/>
      <color rgb="FF000000"/>
      <name val="Tenorite"/>
    </font>
    <font>
      <b/>
      <sz val="18"/>
      <color theme="0"/>
      <name val="Tenorite"/>
    </font>
    <font>
      <b/>
      <sz val="11"/>
      <color rgb="FFFF0000"/>
      <name val="Tenorite"/>
    </font>
    <font>
      <b/>
      <sz val="11"/>
      <color theme="0"/>
      <name val="Tenorite"/>
    </font>
    <font>
      <b/>
      <i/>
      <sz val="11"/>
      <color theme="1"/>
      <name val="Tenorite"/>
    </font>
    <font>
      <i/>
      <sz val="11"/>
      <color rgb="FF000000"/>
      <name val="Tenorite"/>
    </font>
    <font>
      <b/>
      <sz val="11"/>
      <color rgb="FF000000"/>
      <name val="Tenorite"/>
    </font>
    <font>
      <b/>
      <i/>
      <sz val="11"/>
      <color rgb="FF000000"/>
      <name val="Tenorite"/>
    </font>
    <font>
      <b/>
      <sz val="11"/>
      <name val="Tenorite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31">
    <xf numFmtId="0" fontId="0" fillId="0" borderId="0" xfId="0"/>
    <xf numFmtId="0" fontId="3" fillId="0" borderId="0" xfId="0" applyFont="1"/>
    <xf numFmtId="0" fontId="3" fillId="0" borderId="0" xfId="0" applyFont="1" applyBorder="1"/>
    <xf numFmtId="0" fontId="8" fillId="0" borderId="0" xfId="0" applyFont="1"/>
    <xf numFmtId="0" fontId="3" fillId="0" borderId="0" xfId="0" applyFont="1" applyFill="1"/>
    <xf numFmtId="0" fontId="3" fillId="3" borderId="0" xfId="0" applyFont="1" applyFill="1"/>
    <xf numFmtId="0" fontId="3" fillId="5" borderId="8" xfId="0" applyFont="1" applyFill="1" applyBorder="1" applyAlignment="1">
      <alignment horizontal="right" vertical="center"/>
    </xf>
    <xf numFmtId="0" fontId="3" fillId="5" borderId="11" xfId="0" applyFont="1" applyFill="1" applyBorder="1" applyAlignment="1">
      <alignment horizontal="right" vertical="center"/>
    </xf>
    <xf numFmtId="0" fontId="3" fillId="5" borderId="13" xfId="0" applyFont="1" applyFill="1" applyBorder="1" applyAlignment="1">
      <alignment horizontal="right" vertical="center"/>
    </xf>
    <xf numFmtId="0" fontId="13" fillId="2" borderId="19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5" fillId="2" borderId="2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right" vertical="center" wrapText="1"/>
    </xf>
    <xf numFmtId="0" fontId="3" fillId="0" borderId="11" xfId="0" applyFont="1" applyFill="1" applyBorder="1" applyAlignment="1">
      <alignment horizontal="right" vertical="center" wrapText="1"/>
    </xf>
    <xf numFmtId="0" fontId="5" fillId="0" borderId="11" xfId="0" applyFont="1" applyFill="1" applyBorder="1" applyAlignment="1">
      <alignment horizontal="right" vertical="center" wrapText="1"/>
    </xf>
    <xf numFmtId="0" fontId="3" fillId="0" borderId="25" xfId="0" applyFont="1" applyFill="1" applyBorder="1" applyAlignment="1">
      <alignment horizontal="right" vertical="center" wrapText="1"/>
    </xf>
    <xf numFmtId="164" fontId="18" fillId="0" borderId="9" xfId="0" applyNumberFormat="1" applyFont="1" applyBorder="1" applyAlignment="1">
      <alignment horizontal="center" vertical="center" wrapText="1"/>
    </xf>
    <xf numFmtId="164" fontId="18" fillId="0" borderId="2" xfId="0" applyNumberFormat="1" applyFont="1" applyBorder="1" applyAlignment="1">
      <alignment horizontal="center" vertical="center" wrapText="1"/>
    </xf>
    <xf numFmtId="164" fontId="18" fillId="0" borderId="9" xfId="0" applyNumberFormat="1" applyFont="1" applyBorder="1" applyAlignment="1" applyProtection="1">
      <alignment horizontal="center" vertical="center" wrapText="1"/>
      <protection hidden="1"/>
    </xf>
    <xf numFmtId="164" fontId="18" fillId="0" borderId="2" xfId="0" applyNumberFormat="1" applyFont="1" applyBorder="1" applyAlignment="1" applyProtection="1">
      <alignment horizontal="center" vertical="center" wrapText="1"/>
      <protection hidden="1"/>
    </xf>
    <xf numFmtId="164" fontId="18" fillId="0" borderId="7" xfId="0" applyNumberFormat="1" applyFont="1" applyBorder="1" applyAlignment="1" applyProtection="1">
      <alignment horizontal="center" vertical="center" wrapText="1"/>
      <protection hidden="1"/>
    </xf>
    <xf numFmtId="0" fontId="18" fillId="3" borderId="9" xfId="0" applyFont="1" applyFill="1" applyBorder="1" applyAlignment="1">
      <alignment horizontal="center" vertical="center" wrapText="1"/>
    </xf>
    <xf numFmtId="165" fontId="18" fillId="4" borderId="10" xfId="1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165" fontId="18" fillId="4" borderId="12" xfId="1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165" fontId="18" fillId="4" borderId="26" xfId="1" applyFont="1" applyFill="1" applyBorder="1" applyAlignment="1">
      <alignment horizontal="center" vertical="center" wrapText="1"/>
    </xf>
    <xf numFmtId="165" fontId="18" fillId="4" borderId="15" xfId="1" applyFont="1" applyFill="1" applyBorder="1" applyAlignment="1">
      <alignment horizontal="center" vertical="center" wrapText="1"/>
    </xf>
    <xf numFmtId="0" fontId="15" fillId="2" borderId="24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0" fontId="15" fillId="2" borderId="2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164" fontId="18" fillId="0" borderId="7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164" fontId="20" fillId="0" borderId="9" xfId="0" applyNumberFormat="1" applyFont="1" applyBorder="1" applyAlignment="1">
      <alignment horizontal="center" vertical="center" wrapText="1"/>
    </xf>
    <xf numFmtId="164" fontId="20" fillId="0" borderId="2" xfId="0" applyNumberFormat="1" applyFont="1" applyBorder="1" applyAlignment="1">
      <alignment horizontal="center" vertical="center" wrapText="1"/>
    </xf>
    <xf numFmtId="164" fontId="20" fillId="0" borderId="14" xfId="0" applyNumberFormat="1" applyFont="1" applyBorder="1" applyAlignment="1">
      <alignment horizontal="center" vertical="center" wrapText="1"/>
    </xf>
    <xf numFmtId="0" fontId="17" fillId="0" borderId="8" xfId="0" applyFont="1" applyBorder="1" applyAlignment="1">
      <alignment horizontal="right" vertical="center" wrapText="1"/>
    </xf>
    <xf numFmtId="0" fontId="19" fillId="0" borderId="11" xfId="0" applyFont="1" applyBorder="1" applyAlignment="1">
      <alignment horizontal="right" vertical="center" wrapText="1"/>
    </xf>
    <xf numFmtId="0" fontId="18" fillId="0" borderId="11" xfId="0" applyFont="1" applyBorder="1" applyAlignment="1">
      <alignment horizontal="right" vertical="center" wrapText="1"/>
    </xf>
    <xf numFmtId="0" fontId="19" fillId="0" borderId="11" xfId="0" applyFont="1" applyFill="1" applyBorder="1" applyAlignment="1">
      <alignment horizontal="right" vertical="center" wrapText="1"/>
    </xf>
    <xf numFmtId="0" fontId="18" fillId="0" borderId="25" xfId="0" applyFont="1" applyFill="1" applyBorder="1" applyAlignment="1">
      <alignment horizontal="right" vertical="center" wrapText="1"/>
    </xf>
    <xf numFmtId="0" fontId="12" fillId="3" borderId="8" xfId="0" applyFont="1" applyFill="1" applyBorder="1" applyAlignment="1">
      <alignment horizontal="right" vertical="center" wrapText="1"/>
    </xf>
    <xf numFmtId="0" fontId="12" fillId="3" borderId="11" xfId="0" applyFont="1" applyFill="1" applyBorder="1" applyAlignment="1">
      <alignment horizontal="right" vertical="center" wrapText="1"/>
    </xf>
    <xf numFmtId="0" fontId="3" fillId="3" borderId="11" xfId="0" applyFont="1" applyFill="1" applyBorder="1" applyAlignment="1">
      <alignment horizontal="right" vertical="center" wrapText="1"/>
    </xf>
    <xf numFmtId="0" fontId="11" fillId="6" borderId="28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right" vertical="center" wrapText="1"/>
    </xf>
    <xf numFmtId="164" fontId="20" fillId="0" borderId="7" xfId="0" applyNumberFormat="1" applyFont="1" applyBorder="1" applyAlignment="1">
      <alignment horizontal="center" vertical="center" wrapText="1"/>
    </xf>
    <xf numFmtId="0" fontId="12" fillId="0" borderId="11" xfId="0" applyFont="1" applyBorder="1" applyAlignment="1">
      <alignment horizontal="right" vertical="center"/>
    </xf>
    <xf numFmtId="0" fontId="12" fillId="3" borderId="25" xfId="0" applyFont="1" applyFill="1" applyBorder="1" applyAlignment="1">
      <alignment horizontal="right" vertical="center" wrapText="1"/>
    </xf>
    <xf numFmtId="0" fontId="18" fillId="0" borderId="2" xfId="0" applyFont="1" applyBorder="1" applyAlignment="1">
      <alignment horizontal="center" vertical="center" wrapText="1"/>
    </xf>
    <xf numFmtId="165" fontId="18" fillId="4" borderId="2" xfId="1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right" vertical="center" wrapText="1"/>
    </xf>
    <xf numFmtId="0" fontId="18" fillId="0" borderId="2" xfId="0" applyFont="1" applyBorder="1" applyAlignment="1">
      <alignment horizontal="right" vertical="center" wrapText="1"/>
    </xf>
    <xf numFmtId="0" fontId="12" fillId="3" borderId="3" xfId="0" applyFont="1" applyFill="1" applyBorder="1" applyAlignment="1">
      <alignment horizontal="right" vertical="center" wrapText="1"/>
    </xf>
    <xf numFmtId="164" fontId="20" fillId="0" borderId="3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right" vertical="center" wrapText="1"/>
    </xf>
    <xf numFmtId="0" fontId="18" fillId="3" borderId="3" xfId="0" applyFont="1" applyFill="1" applyBorder="1" applyAlignment="1">
      <alignment horizontal="center" vertical="center" wrapText="1"/>
    </xf>
    <xf numFmtId="165" fontId="18" fillId="4" borderId="3" xfId="1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right" vertical="center" wrapText="1"/>
    </xf>
    <xf numFmtId="0" fontId="18" fillId="0" borderId="7" xfId="0" applyFont="1" applyBorder="1" applyAlignment="1">
      <alignment horizontal="right" vertical="center" wrapText="1"/>
    </xf>
    <xf numFmtId="165" fontId="18" fillId="4" borderId="7" xfId="1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right" vertical="center" wrapText="1"/>
    </xf>
    <xf numFmtId="0" fontId="10" fillId="3" borderId="13" xfId="0" applyFont="1" applyFill="1" applyBorder="1" applyAlignment="1">
      <alignment horizontal="right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2" fillId="0" borderId="35" xfId="0" applyFont="1" applyFill="1" applyBorder="1" applyAlignment="1">
      <alignment horizontal="left" vertical="center" wrapText="1"/>
    </xf>
    <xf numFmtId="0" fontId="5" fillId="0" borderId="40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13" fillId="2" borderId="27" xfId="0" applyFont="1" applyFill="1" applyBorder="1" applyAlignment="1">
      <alignment horizontal="center"/>
    </xf>
    <xf numFmtId="164" fontId="20" fillId="6" borderId="1" xfId="0" applyNumberFormat="1" applyFont="1" applyFill="1" applyBorder="1" applyAlignment="1">
      <alignment horizontal="center" vertical="center" wrapText="1"/>
    </xf>
    <xf numFmtId="164" fontId="20" fillId="6" borderId="29" xfId="0" applyNumberFormat="1" applyFont="1" applyFill="1" applyBorder="1" applyAlignment="1">
      <alignment horizontal="center" vertical="center" wrapText="1"/>
    </xf>
    <xf numFmtId="164" fontId="20" fillId="6" borderId="30" xfId="0" applyNumberFormat="1" applyFont="1" applyFill="1" applyBorder="1" applyAlignment="1">
      <alignment horizontal="center" vertical="center" wrapText="1"/>
    </xf>
    <xf numFmtId="0" fontId="5" fillId="0" borderId="27" xfId="0" applyFont="1" applyBorder="1" applyAlignment="1">
      <alignment horizontal="right" vertical="center"/>
    </xf>
    <xf numFmtId="0" fontId="5" fillId="0" borderId="31" xfId="0" applyFont="1" applyBorder="1" applyAlignment="1">
      <alignment horizontal="right" vertical="center"/>
    </xf>
    <xf numFmtId="0" fontId="5" fillId="0" borderId="36" xfId="0" applyFont="1" applyBorder="1" applyAlignment="1">
      <alignment horizontal="right" vertical="center"/>
    </xf>
    <xf numFmtId="0" fontId="5" fillId="2" borderId="28" xfId="0" applyFont="1" applyFill="1" applyBorder="1" applyAlignment="1">
      <alignment horizontal="right" vertical="center"/>
    </xf>
    <xf numFmtId="0" fontId="5" fillId="2" borderId="37" xfId="0" applyFont="1" applyFill="1" applyBorder="1" applyAlignment="1">
      <alignment horizontal="right" vertical="center"/>
    </xf>
    <xf numFmtId="0" fontId="5" fillId="2" borderId="38" xfId="0" applyFont="1" applyFill="1" applyBorder="1" applyAlignment="1">
      <alignment horizontal="right" vertical="center"/>
    </xf>
    <xf numFmtId="0" fontId="5" fillId="2" borderId="39" xfId="0" applyFont="1" applyFill="1" applyBorder="1" applyAlignment="1">
      <alignment horizontal="right" vertical="center"/>
    </xf>
    <xf numFmtId="0" fontId="5" fillId="2" borderId="34" xfId="0" applyFont="1" applyFill="1" applyBorder="1" applyAlignment="1">
      <alignment horizontal="right" vertical="center"/>
    </xf>
    <xf numFmtId="0" fontId="5" fillId="2" borderId="33" xfId="0" applyFont="1" applyFill="1" applyBorder="1" applyAlignment="1">
      <alignment horizontal="right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65" fontId="18" fillId="2" borderId="37" xfId="1" applyFont="1" applyFill="1" applyBorder="1" applyAlignment="1">
      <alignment horizontal="center" vertical="center" wrapText="1"/>
    </xf>
    <xf numFmtId="165" fontId="18" fillId="2" borderId="38" xfId="1" applyFont="1" applyFill="1" applyBorder="1" applyAlignment="1">
      <alignment horizontal="center" vertical="center" wrapText="1"/>
    </xf>
    <xf numFmtId="165" fontId="18" fillId="2" borderId="34" xfId="1" applyFont="1" applyFill="1" applyBorder="1" applyAlignment="1">
      <alignment horizontal="center" vertical="center" wrapText="1"/>
    </xf>
    <xf numFmtId="165" fontId="18" fillId="2" borderId="33" xfId="1" applyFont="1" applyFill="1" applyBorder="1" applyAlignment="1">
      <alignment horizontal="center" vertical="center" wrapText="1"/>
    </xf>
    <xf numFmtId="165" fontId="18" fillId="4" borderId="32" xfId="1" applyFont="1" applyFill="1" applyBorder="1" applyAlignment="1">
      <alignment horizontal="center" vertical="center" wrapText="1"/>
    </xf>
    <xf numFmtId="165" fontId="18" fillId="4" borderId="21" xfId="1" applyFont="1" applyFill="1" applyBorder="1" applyAlignment="1">
      <alignment horizontal="center" vertical="center" wrapText="1"/>
    </xf>
    <xf numFmtId="165" fontId="18" fillId="4" borderId="27" xfId="1" applyFont="1" applyFill="1" applyBorder="1" applyAlignment="1">
      <alignment horizontal="center" vertical="center" wrapText="1"/>
    </xf>
    <xf numFmtId="165" fontId="18" fillId="4" borderId="36" xfId="1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292100</xdr:rowOff>
    </xdr:to>
    <xdr:sp macro="" textlink="">
      <xdr:nvSpPr>
        <xdr:cNvPr id="1025" name="AutoShape 1" descr="https://www.farnborough.com/Images/logo-header.svg">
          <a:extLst>
            <a:ext uri="{FF2B5EF4-FFF2-40B4-BE49-F238E27FC236}">
              <a16:creationId xmlns:a16="http://schemas.microsoft.com/office/drawing/2014/main" id="{F611D092-D9CC-4B10-AE71-449A0B4C55AA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292100</xdr:rowOff>
    </xdr:to>
    <xdr:sp macro="" textlink="">
      <xdr:nvSpPr>
        <xdr:cNvPr id="1026" name="AutoShape 2" descr="https://www.farnborough.com/Images/logo-header.svg">
          <a:extLst>
            <a:ext uri="{FF2B5EF4-FFF2-40B4-BE49-F238E27FC236}">
              <a16:creationId xmlns:a16="http://schemas.microsoft.com/office/drawing/2014/main" id="{36F3CA87-AFD6-4778-9FAD-84E672D6CF6F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292100</xdr:rowOff>
    </xdr:to>
    <xdr:sp macro="" textlink="">
      <xdr:nvSpPr>
        <xdr:cNvPr id="1027" name="AutoShape 3" descr="https://www.farnborough.com/Images/logo-header.svg">
          <a:extLst>
            <a:ext uri="{FF2B5EF4-FFF2-40B4-BE49-F238E27FC236}">
              <a16:creationId xmlns:a16="http://schemas.microsoft.com/office/drawing/2014/main" id="{4442F04D-172B-452D-92D9-AD48A04FFC34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292100</xdr:rowOff>
    </xdr:to>
    <xdr:sp macro="" textlink="">
      <xdr:nvSpPr>
        <xdr:cNvPr id="1028" name="AutoShape 4" descr="https://www.farnborough.com/Images/logo-header.svg">
          <a:extLst>
            <a:ext uri="{FF2B5EF4-FFF2-40B4-BE49-F238E27FC236}">
              <a16:creationId xmlns:a16="http://schemas.microsoft.com/office/drawing/2014/main" id="{92AEC916-8782-4F3C-89DB-0EA27BCE2633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114300</xdr:colOff>
      <xdr:row>0</xdr:row>
      <xdr:rowOff>0</xdr:rowOff>
    </xdr:from>
    <xdr:ext cx="3505200" cy="1400174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B22EF91-D3EE-443E-BB74-46EB47FEB4EE}"/>
            </a:ext>
          </a:extLst>
        </xdr:cNvPr>
        <xdr:cNvSpPr txBox="1"/>
      </xdr:nvSpPr>
      <xdr:spPr>
        <a:xfrm>
          <a:off x="9810750" y="0"/>
          <a:ext cx="3505200" cy="14001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/>
          <a:r>
            <a:rPr lang="en-GB" sz="900" b="1">
              <a:latin typeface="Tenorite" panose="00000500000000000000" pitchFamily="2" charset="0"/>
            </a:rPr>
            <a:t>Please complete and email or post this form to</a:t>
          </a:r>
          <a:r>
            <a:rPr lang="en-GB" sz="900" b="1" baseline="0">
              <a:latin typeface="Tenorite" panose="00000500000000000000" pitchFamily="2" charset="0"/>
            </a:rPr>
            <a:t>:</a:t>
          </a:r>
        </a:p>
        <a:p>
          <a:pPr algn="r"/>
          <a:r>
            <a:rPr lang="en-GB" sz="900" b="1" u="sng">
              <a:solidFill>
                <a:srgbClr val="0070C0"/>
              </a:solidFill>
              <a:latin typeface="Tenorite" panose="00000500000000000000" pitchFamily="2" charset="0"/>
            </a:rPr>
            <a:t>orders.farnborough@amadeusfood.co.uk</a:t>
          </a:r>
        </a:p>
        <a:p>
          <a:pPr algn="r"/>
          <a:r>
            <a:rPr lang="en-GB" sz="900" b="1" u="sng">
              <a:solidFill>
                <a:srgbClr val="0070C0"/>
              </a:solidFill>
              <a:latin typeface="Tenorite" panose="00000500000000000000" pitchFamily="2" charset="0"/>
            </a:rPr>
            <a:t>Cecile.morrison@amadeusfood.co.uk</a:t>
          </a:r>
        </a:p>
        <a:p>
          <a:pPr algn="r"/>
          <a:r>
            <a:rPr lang="en-GB" sz="900" b="1" u="none">
              <a:solidFill>
                <a:sysClr val="windowText" lastClr="000000"/>
              </a:solidFill>
              <a:latin typeface="Tenorite" panose="00000500000000000000" pitchFamily="2" charset="0"/>
            </a:rPr>
            <a:t>  Amadeus (Catering Department)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900" b="1">
              <a:solidFill>
                <a:schemeClr val="tx1"/>
              </a:solidFill>
              <a:effectLst/>
              <a:latin typeface="Tenorite" panose="00000500000000000000" pitchFamily="2" charset="0"/>
              <a:ea typeface="+mn-ea"/>
              <a:cs typeface="+mn-cs"/>
            </a:rPr>
            <a:t>    </a:t>
          </a:r>
          <a:r>
            <a:rPr lang="en-GB" sz="900" b="1" baseline="0">
              <a:solidFill>
                <a:schemeClr val="tx1"/>
              </a:solidFill>
              <a:effectLst/>
              <a:latin typeface="Tenorite" panose="00000500000000000000" pitchFamily="2" charset="0"/>
              <a:ea typeface="+mn-ea"/>
              <a:cs typeface="+mn-cs"/>
            </a:rPr>
            <a:t>Farnborough International Exhibition and Conference Centre</a:t>
          </a:r>
          <a:endParaRPr lang="en-GB" sz="900">
            <a:effectLst/>
            <a:latin typeface="Tenorite" panose="00000500000000000000" pitchFamily="2" charset="0"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900" b="1">
              <a:solidFill>
                <a:schemeClr val="tx1"/>
              </a:solidFill>
              <a:effectLst/>
              <a:latin typeface="Tenorite" panose="00000500000000000000" pitchFamily="2" charset="0"/>
              <a:ea typeface="+mn-ea"/>
              <a:cs typeface="+mn-cs"/>
            </a:rPr>
            <a:t>ETPS</a:t>
          </a:r>
          <a:r>
            <a:rPr lang="en-GB" sz="900" b="1" baseline="0">
              <a:solidFill>
                <a:schemeClr val="tx1"/>
              </a:solidFill>
              <a:effectLst/>
              <a:latin typeface="Tenorite" panose="00000500000000000000" pitchFamily="2" charset="0"/>
              <a:ea typeface="+mn-ea"/>
              <a:cs typeface="+mn-cs"/>
            </a:rPr>
            <a:t> Road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900" b="1" baseline="0">
              <a:solidFill>
                <a:schemeClr val="tx1"/>
              </a:solidFill>
              <a:effectLst/>
              <a:latin typeface="Tenorite" panose="00000500000000000000" pitchFamily="2" charset="0"/>
              <a:ea typeface="+mn-ea"/>
              <a:cs typeface="+mn-cs"/>
            </a:rPr>
            <a:t>        Farnborough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900" b="1" baseline="0">
              <a:solidFill>
                <a:schemeClr val="tx1"/>
              </a:solidFill>
              <a:effectLst/>
              <a:latin typeface="Tenorite" panose="00000500000000000000" pitchFamily="2" charset="0"/>
              <a:ea typeface="+mn-ea"/>
              <a:cs typeface="+mn-cs"/>
            </a:rPr>
            <a:t>    GU14 6FD</a:t>
          </a:r>
          <a:endParaRPr lang="en-GB" sz="900" b="1">
            <a:solidFill>
              <a:schemeClr val="tx1"/>
            </a:solidFill>
            <a:effectLst/>
            <a:latin typeface="Tenorite" panose="00000500000000000000" pitchFamily="2" charset="0"/>
            <a:ea typeface="+mn-ea"/>
            <a:cs typeface="+mn-cs"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900" b="1">
              <a:solidFill>
                <a:schemeClr val="tx1"/>
              </a:solidFill>
              <a:effectLst/>
              <a:latin typeface="Tenorite" panose="00000500000000000000" pitchFamily="2" charset="0"/>
              <a:ea typeface="+mn-ea"/>
              <a:cs typeface="+mn-cs"/>
            </a:rPr>
            <a:t>Telephone: 07973 716 167</a:t>
          </a:r>
          <a:endParaRPr lang="en-GB" sz="900" b="1">
            <a:effectLst/>
            <a:latin typeface="Tenorite" panose="00000500000000000000" pitchFamily="2" charset="0"/>
          </a:endParaRPr>
        </a:p>
        <a:p>
          <a:endParaRPr lang="en-GB" sz="1100"/>
        </a:p>
      </xdr:txBody>
    </xdr:sp>
    <xdr:clientData/>
  </xdr:oneCellAnchor>
  <xdr:twoCellAnchor>
    <xdr:from>
      <xdr:col>1</xdr:col>
      <xdr:colOff>152400</xdr:colOff>
      <xdr:row>98</xdr:row>
      <xdr:rowOff>66675</xdr:rowOff>
    </xdr:from>
    <xdr:to>
      <xdr:col>1</xdr:col>
      <xdr:colOff>361950</xdr:colOff>
      <xdr:row>98</xdr:row>
      <xdr:rowOff>215900</xdr:rowOff>
    </xdr:to>
    <xdr:sp macro="" textlink="">
      <xdr:nvSpPr>
        <xdr:cNvPr id="14" name="Rounded Rectangle 9">
          <a:extLst>
            <a:ext uri="{FF2B5EF4-FFF2-40B4-BE49-F238E27FC236}">
              <a16:creationId xmlns:a16="http://schemas.microsoft.com/office/drawing/2014/main" id="{0AD1A339-505D-45FB-B7DD-706A97A9CBBE}"/>
            </a:ext>
          </a:extLst>
        </xdr:cNvPr>
        <xdr:cNvSpPr/>
      </xdr:nvSpPr>
      <xdr:spPr>
        <a:xfrm>
          <a:off x="409575" y="25517475"/>
          <a:ext cx="209550" cy="149225"/>
        </a:xfrm>
        <a:prstGeom prst="roundRect">
          <a:avLst/>
        </a:prstGeom>
        <a:solidFill>
          <a:schemeClr val="bg1">
            <a:lumMod val="85000"/>
          </a:schemeClr>
        </a:solidFill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152400</xdr:colOff>
      <xdr:row>99</xdr:row>
      <xdr:rowOff>66675</xdr:rowOff>
    </xdr:from>
    <xdr:to>
      <xdr:col>1</xdr:col>
      <xdr:colOff>352425</xdr:colOff>
      <xdr:row>99</xdr:row>
      <xdr:rowOff>225425</xdr:rowOff>
    </xdr:to>
    <xdr:sp macro="" textlink="">
      <xdr:nvSpPr>
        <xdr:cNvPr id="13" name="Rounded Rectangle 9">
          <a:extLst>
            <a:ext uri="{FF2B5EF4-FFF2-40B4-BE49-F238E27FC236}">
              <a16:creationId xmlns:a16="http://schemas.microsoft.com/office/drawing/2014/main" id="{9C012BD9-2B61-48E2-B5E7-AD0FADA1AEF8}"/>
            </a:ext>
          </a:extLst>
        </xdr:cNvPr>
        <xdr:cNvSpPr/>
      </xdr:nvSpPr>
      <xdr:spPr>
        <a:xfrm>
          <a:off x="409575" y="25812750"/>
          <a:ext cx="200025" cy="158750"/>
        </a:xfrm>
        <a:prstGeom prst="roundRect">
          <a:avLst/>
        </a:prstGeom>
        <a:solidFill>
          <a:schemeClr val="bg1">
            <a:lumMod val="85000"/>
          </a:schemeClr>
        </a:solidFill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</xdr:col>
      <xdr:colOff>34925</xdr:colOff>
      <xdr:row>0</xdr:row>
      <xdr:rowOff>158750</xdr:rowOff>
    </xdr:from>
    <xdr:to>
      <xdr:col>1</xdr:col>
      <xdr:colOff>4864100</xdr:colOff>
      <xdr:row>5</xdr:row>
      <xdr:rowOff>47625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14B8920-5EB6-3FFC-31F6-AA0037CF6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100" y="158750"/>
          <a:ext cx="4832350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83CAE-59F7-4840-BB75-78665FD477FE}">
  <sheetPr>
    <pageSetUpPr fitToPage="1"/>
  </sheetPr>
  <dimension ref="A1:T117"/>
  <sheetViews>
    <sheetView showGridLines="0" tabSelected="1" zoomScaleNormal="100" workbookViewId="0">
      <selection activeCell="B12" sqref="B12:M12"/>
    </sheetView>
  </sheetViews>
  <sheetFormatPr defaultColWidth="8.7421875" defaultRowHeight="16.5" x14ac:dyDescent="0.25"/>
  <cols>
    <col min="1" max="1" width="3.62890625" style="5" customWidth="1"/>
    <col min="2" max="2" width="99.140625" style="1" customWidth="1"/>
    <col min="3" max="4" width="9.68359375" style="1" customWidth="1"/>
    <col min="5" max="11" width="6.3203125" style="1" customWidth="1"/>
    <col min="12" max="13" width="9.68359375" style="1" customWidth="1"/>
    <col min="14" max="15" width="8.7421875" style="1"/>
    <col min="16" max="16" width="12.5078125" style="1" customWidth="1"/>
    <col min="17" max="16384" width="8.7421875" style="1"/>
  </cols>
  <sheetData>
    <row r="1" spans="2:14" s="5" customFormat="1" ht="27" customHeight="1" x14ac:dyDescent="0.25"/>
    <row r="6" spans="2:14" ht="21.95" customHeight="1" thickBot="1" x14ac:dyDescent="0.3"/>
    <row r="7" spans="2:14" ht="28.5" thickBot="1" x14ac:dyDescent="0.3">
      <c r="B7" s="92" t="s">
        <v>41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3"/>
      <c r="N7" s="2"/>
    </row>
    <row r="8" spans="2:14" ht="15.95" customHeight="1" x14ac:dyDescent="0.25">
      <c r="B8" s="117" t="s">
        <v>0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9"/>
    </row>
    <row r="9" spans="2:14" ht="15.95" customHeight="1" x14ac:dyDescent="0.25">
      <c r="B9" s="120" t="s">
        <v>1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2"/>
    </row>
    <row r="10" spans="2:14" ht="15.95" customHeight="1" x14ac:dyDescent="0.25">
      <c r="B10" s="120" t="s">
        <v>2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2"/>
      <c r="N10" s="2"/>
    </row>
    <row r="11" spans="2:14" ht="15.95" customHeight="1" x14ac:dyDescent="0.25">
      <c r="B11" s="120" t="s">
        <v>3</v>
      </c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2"/>
      <c r="N11" s="2"/>
    </row>
    <row r="12" spans="2:14" ht="15.95" customHeight="1" x14ac:dyDescent="0.25">
      <c r="B12" s="120" t="s">
        <v>4</v>
      </c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2"/>
      <c r="N12" s="2"/>
    </row>
    <row r="13" spans="2:14" ht="15.95" customHeight="1" thickBot="1" x14ac:dyDescent="0.3">
      <c r="B13" s="112" t="s">
        <v>5</v>
      </c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4"/>
      <c r="N13" s="2"/>
    </row>
    <row r="14" spans="2:14" ht="28.5" thickBot="1" x14ac:dyDescent="0.3">
      <c r="B14" s="104" t="s">
        <v>6</v>
      </c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6"/>
      <c r="N14" s="2"/>
    </row>
    <row r="15" spans="2:14" ht="15.95" customHeight="1" x14ac:dyDescent="0.25">
      <c r="B15" s="6" t="s">
        <v>42</v>
      </c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6"/>
      <c r="N15" s="2"/>
    </row>
    <row r="16" spans="2:14" ht="15.95" customHeight="1" x14ac:dyDescent="0.25">
      <c r="B16" s="7" t="s">
        <v>43</v>
      </c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8"/>
      <c r="N16" s="2"/>
    </row>
    <row r="17" spans="2:20" ht="15.95" customHeight="1" x14ac:dyDescent="0.25">
      <c r="B17" s="7" t="s">
        <v>7</v>
      </c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8"/>
      <c r="N17" s="2"/>
    </row>
    <row r="18" spans="2:20" ht="15.95" customHeight="1" x14ac:dyDescent="0.25">
      <c r="B18" s="7" t="s">
        <v>8</v>
      </c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8"/>
      <c r="N18" s="2"/>
    </row>
    <row r="19" spans="2:20" ht="15.95" customHeight="1" x14ac:dyDescent="0.25">
      <c r="B19" s="7" t="s">
        <v>9</v>
      </c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8"/>
      <c r="N19" s="2"/>
    </row>
    <row r="20" spans="2:20" ht="15.95" customHeight="1" x14ac:dyDescent="0.25">
      <c r="B20" s="7" t="s">
        <v>10</v>
      </c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8"/>
      <c r="N20" s="2"/>
    </row>
    <row r="21" spans="2:20" ht="15.95" customHeight="1" x14ac:dyDescent="0.25">
      <c r="B21" s="7" t="s">
        <v>11</v>
      </c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8"/>
      <c r="N21" s="2"/>
    </row>
    <row r="22" spans="2:20" ht="15.95" customHeight="1" x14ac:dyDescent="0.25">
      <c r="B22" s="7" t="s">
        <v>12</v>
      </c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8"/>
      <c r="N22" s="2"/>
    </row>
    <row r="23" spans="2:20" ht="15.95" customHeight="1" x14ac:dyDescent="0.25">
      <c r="B23" s="7" t="s">
        <v>13</v>
      </c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8"/>
      <c r="N23" s="2"/>
    </row>
    <row r="24" spans="2:20" ht="15.95" customHeight="1" x14ac:dyDescent="0.25">
      <c r="B24" s="7" t="s">
        <v>108</v>
      </c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8"/>
      <c r="N24" s="2"/>
    </row>
    <row r="25" spans="2:20" ht="15.95" customHeight="1" x14ac:dyDescent="0.25">
      <c r="B25" s="7" t="s">
        <v>14</v>
      </c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8"/>
    </row>
    <row r="26" spans="2:20" ht="15.95" customHeight="1" thickBot="1" x14ac:dyDescent="0.3">
      <c r="B26" s="8" t="s">
        <v>15</v>
      </c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6"/>
      <c r="N26" s="2"/>
    </row>
    <row r="27" spans="2:20" ht="28.5" thickBot="1" x14ac:dyDescent="0.3">
      <c r="B27" s="92" t="s">
        <v>16</v>
      </c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1"/>
      <c r="N27" s="2"/>
    </row>
    <row r="28" spans="2:20" ht="37.5" customHeight="1" thickBot="1" x14ac:dyDescent="0.3">
      <c r="B28" s="107" t="s">
        <v>44</v>
      </c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9"/>
      <c r="N28" s="2"/>
    </row>
    <row r="29" spans="2:20" ht="37.5" customHeight="1" thickBot="1" x14ac:dyDescent="0.3">
      <c r="B29" s="99" t="s">
        <v>45</v>
      </c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1"/>
    </row>
    <row r="30" spans="2:20" ht="23.45" customHeight="1" thickBot="1" x14ac:dyDescent="0.3">
      <c r="B30" s="9" t="s">
        <v>46</v>
      </c>
      <c r="C30" s="34" t="s">
        <v>17</v>
      </c>
      <c r="D30" s="34" t="s">
        <v>18</v>
      </c>
      <c r="E30" s="34" t="s">
        <v>19</v>
      </c>
      <c r="F30" s="34" t="s">
        <v>20</v>
      </c>
      <c r="G30" s="34" t="s">
        <v>21</v>
      </c>
      <c r="H30" s="34" t="s">
        <v>22</v>
      </c>
      <c r="I30" s="34" t="s">
        <v>23</v>
      </c>
      <c r="J30" s="34" t="s">
        <v>24</v>
      </c>
      <c r="K30" s="34" t="s">
        <v>25</v>
      </c>
      <c r="L30" s="34" t="s">
        <v>30</v>
      </c>
      <c r="M30" s="35" t="s">
        <v>47</v>
      </c>
    </row>
    <row r="31" spans="2:20" ht="42" customHeight="1" x14ac:dyDescent="0.25">
      <c r="B31" s="17" t="s">
        <v>56</v>
      </c>
      <c r="C31" s="23">
        <v>22</v>
      </c>
      <c r="D31" s="14"/>
      <c r="E31" s="14"/>
      <c r="F31" s="14"/>
      <c r="G31" s="14"/>
      <c r="H31" s="14"/>
      <c r="I31" s="14"/>
      <c r="J31" s="14"/>
      <c r="K31" s="14"/>
      <c r="L31" s="26">
        <f t="shared" ref="L31:L34" si="0">(E31+F31+G31+H31+I31+J31+K31)</f>
        <v>0</v>
      </c>
      <c r="M31" s="27">
        <f t="shared" ref="M31:M34" si="1">L31*C31</f>
        <v>0</v>
      </c>
      <c r="R31" s="3"/>
    </row>
    <row r="32" spans="2:20" ht="42" customHeight="1" x14ac:dyDescent="0.25">
      <c r="B32" s="18" t="s">
        <v>55</v>
      </c>
      <c r="C32" s="24">
        <v>23</v>
      </c>
      <c r="D32" s="13"/>
      <c r="E32" s="13"/>
      <c r="F32" s="13"/>
      <c r="G32" s="13"/>
      <c r="H32" s="13"/>
      <c r="I32" s="13"/>
      <c r="J32" s="13"/>
      <c r="K32" s="13"/>
      <c r="L32" s="28">
        <f t="shared" si="0"/>
        <v>0</v>
      </c>
      <c r="M32" s="29">
        <f t="shared" si="1"/>
        <v>0</v>
      </c>
      <c r="R32" s="3"/>
      <c r="S32" s="3"/>
      <c r="T32" s="3"/>
    </row>
    <row r="33" spans="1:20" ht="42" customHeight="1" x14ac:dyDescent="0.25">
      <c r="B33" s="19" t="s">
        <v>109</v>
      </c>
      <c r="C33" s="24">
        <v>30</v>
      </c>
      <c r="D33" s="13"/>
      <c r="E33" s="13"/>
      <c r="F33" s="13"/>
      <c r="G33" s="13"/>
      <c r="H33" s="13"/>
      <c r="I33" s="13"/>
      <c r="J33" s="13"/>
      <c r="K33" s="13"/>
      <c r="L33" s="28">
        <v>0</v>
      </c>
      <c r="M33" s="29"/>
      <c r="R33" s="3"/>
      <c r="S33" s="3"/>
      <c r="T33" s="3"/>
    </row>
    <row r="34" spans="1:20" ht="42" customHeight="1" thickBot="1" x14ac:dyDescent="0.3">
      <c r="B34" s="20" t="s">
        <v>57</v>
      </c>
      <c r="C34" s="25">
        <v>100</v>
      </c>
      <c r="D34" s="15"/>
      <c r="E34" s="15"/>
      <c r="F34" s="15"/>
      <c r="G34" s="15"/>
      <c r="H34" s="15"/>
      <c r="I34" s="15"/>
      <c r="J34" s="15"/>
      <c r="K34" s="15"/>
      <c r="L34" s="30">
        <f t="shared" si="0"/>
        <v>0</v>
      </c>
      <c r="M34" s="31">
        <f t="shared" si="1"/>
        <v>0</v>
      </c>
    </row>
    <row r="35" spans="1:20" ht="23.45" customHeight="1" thickBot="1" x14ac:dyDescent="0.3">
      <c r="B35" s="10" t="s">
        <v>48</v>
      </c>
      <c r="C35" s="16" t="s">
        <v>17</v>
      </c>
      <c r="D35" s="16" t="s">
        <v>18</v>
      </c>
      <c r="E35" s="16" t="s">
        <v>19</v>
      </c>
      <c r="F35" s="16" t="s">
        <v>20</v>
      </c>
      <c r="G35" s="16" t="s">
        <v>21</v>
      </c>
      <c r="H35" s="16" t="s">
        <v>22</v>
      </c>
      <c r="I35" s="16" t="s">
        <v>23</v>
      </c>
      <c r="J35" s="16" t="s">
        <v>24</v>
      </c>
      <c r="K35" s="16" t="s">
        <v>25</v>
      </c>
      <c r="L35" s="16" t="s">
        <v>30</v>
      </c>
      <c r="M35" s="33" t="s">
        <v>47</v>
      </c>
    </row>
    <row r="36" spans="1:20" ht="42" customHeight="1" x14ac:dyDescent="0.25">
      <c r="B36" s="43" t="s">
        <v>49</v>
      </c>
      <c r="C36" s="21">
        <v>38</v>
      </c>
      <c r="D36" s="14"/>
      <c r="E36" s="14"/>
      <c r="F36" s="14"/>
      <c r="G36" s="14"/>
      <c r="H36" s="14"/>
      <c r="I36" s="14"/>
      <c r="J36" s="14"/>
      <c r="K36" s="14"/>
      <c r="L36" s="26">
        <f>(E36+F36+G36+H36+I36+J36+K36)</f>
        <v>0</v>
      </c>
      <c r="M36" s="27">
        <f>L36*C36</f>
        <v>0</v>
      </c>
    </row>
    <row r="37" spans="1:20" ht="42" customHeight="1" x14ac:dyDescent="0.25">
      <c r="B37" s="44" t="s">
        <v>50</v>
      </c>
      <c r="C37" s="22">
        <v>36</v>
      </c>
      <c r="D37" s="13"/>
      <c r="E37" s="13"/>
      <c r="F37" s="13"/>
      <c r="G37" s="13"/>
      <c r="H37" s="13"/>
      <c r="I37" s="13"/>
      <c r="J37" s="13"/>
      <c r="K37" s="13"/>
      <c r="L37" s="28">
        <f t="shared" ref="L37:L43" si="2">(E37+F37+G37+H37+I37+J37+K37)</f>
        <v>0</v>
      </c>
      <c r="M37" s="29">
        <f t="shared" ref="M37:M44" si="3">L37*C37</f>
        <v>0</v>
      </c>
    </row>
    <row r="38" spans="1:20" ht="42" customHeight="1" x14ac:dyDescent="0.25">
      <c r="B38" s="45" t="s">
        <v>51</v>
      </c>
      <c r="C38" s="22">
        <v>38</v>
      </c>
      <c r="D38" s="13"/>
      <c r="E38" s="13"/>
      <c r="F38" s="13"/>
      <c r="G38" s="13"/>
      <c r="H38" s="13"/>
      <c r="I38" s="13"/>
      <c r="J38" s="13"/>
      <c r="K38" s="13"/>
      <c r="L38" s="28">
        <f t="shared" si="2"/>
        <v>0</v>
      </c>
      <c r="M38" s="29">
        <f t="shared" si="3"/>
        <v>0</v>
      </c>
    </row>
    <row r="39" spans="1:20" ht="42" customHeight="1" x14ac:dyDescent="0.25">
      <c r="B39" s="44" t="s">
        <v>52</v>
      </c>
      <c r="C39" s="22">
        <v>34</v>
      </c>
      <c r="D39" s="13"/>
      <c r="E39" s="13"/>
      <c r="F39" s="13"/>
      <c r="G39" s="13"/>
      <c r="H39" s="13"/>
      <c r="I39" s="13"/>
      <c r="J39" s="13"/>
      <c r="K39" s="13"/>
      <c r="L39" s="28">
        <f t="shared" si="2"/>
        <v>0</v>
      </c>
      <c r="M39" s="29">
        <f t="shared" si="3"/>
        <v>0</v>
      </c>
    </row>
    <row r="40" spans="1:20" ht="42" customHeight="1" x14ac:dyDescent="0.25">
      <c r="B40" s="44" t="s">
        <v>53</v>
      </c>
      <c r="C40" s="22">
        <v>34</v>
      </c>
      <c r="D40" s="13"/>
      <c r="E40" s="13"/>
      <c r="F40" s="13"/>
      <c r="G40" s="13"/>
      <c r="H40" s="13"/>
      <c r="I40" s="13"/>
      <c r="J40" s="13"/>
      <c r="K40" s="13"/>
      <c r="L40" s="28">
        <f t="shared" si="2"/>
        <v>0</v>
      </c>
      <c r="M40" s="29">
        <f t="shared" si="3"/>
        <v>0</v>
      </c>
    </row>
    <row r="41" spans="1:20" ht="42" customHeight="1" x14ac:dyDescent="0.25">
      <c r="B41" s="45" t="s">
        <v>54</v>
      </c>
      <c r="C41" s="22">
        <v>42</v>
      </c>
      <c r="D41" s="13"/>
      <c r="E41" s="13"/>
      <c r="F41" s="13"/>
      <c r="G41" s="13"/>
      <c r="H41" s="13"/>
      <c r="I41" s="13"/>
      <c r="J41" s="13"/>
      <c r="K41" s="13"/>
      <c r="L41" s="28">
        <f t="shared" ref="L41" si="4">(E41+F41+G41+H41+I41+J41+K41)</f>
        <v>0</v>
      </c>
      <c r="M41" s="29">
        <f t="shared" ref="M41" si="5">L41*C41</f>
        <v>0</v>
      </c>
    </row>
    <row r="42" spans="1:20" ht="42" customHeight="1" x14ac:dyDescent="0.25">
      <c r="B42" s="46" t="s">
        <v>59</v>
      </c>
      <c r="C42" s="22">
        <v>42.5</v>
      </c>
      <c r="D42" s="13"/>
      <c r="E42" s="13"/>
      <c r="F42" s="13"/>
      <c r="G42" s="13"/>
      <c r="H42" s="13"/>
      <c r="I42" s="13"/>
      <c r="J42" s="13"/>
      <c r="K42" s="13"/>
      <c r="L42" s="28">
        <f t="shared" si="2"/>
        <v>0</v>
      </c>
      <c r="M42" s="29">
        <f t="shared" si="3"/>
        <v>0</v>
      </c>
    </row>
    <row r="43" spans="1:20" ht="42" customHeight="1" x14ac:dyDescent="0.25">
      <c r="B43" s="46" t="s">
        <v>58</v>
      </c>
      <c r="C43" s="22">
        <v>42.5</v>
      </c>
      <c r="D43" s="13"/>
      <c r="E43" s="13"/>
      <c r="F43" s="13"/>
      <c r="G43" s="13"/>
      <c r="H43" s="13"/>
      <c r="I43" s="13"/>
      <c r="J43" s="13"/>
      <c r="K43" s="13"/>
      <c r="L43" s="28">
        <f t="shared" si="2"/>
        <v>0</v>
      </c>
      <c r="M43" s="29">
        <f t="shared" si="3"/>
        <v>0</v>
      </c>
    </row>
    <row r="44" spans="1:20" ht="42" customHeight="1" thickBot="1" x14ac:dyDescent="0.3">
      <c r="B44" s="47" t="s">
        <v>60</v>
      </c>
      <c r="C44" s="38">
        <v>24</v>
      </c>
      <c r="D44" s="15"/>
      <c r="E44" s="15"/>
      <c r="F44" s="15"/>
      <c r="G44" s="15"/>
      <c r="H44" s="15"/>
      <c r="I44" s="15"/>
      <c r="J44" s="15"/>
      <c r="K44" s="15"/>
      <c r="L44" s="30">
        <v>0</v>
      </c>
      <c r="M44" s="31">
        <f t="shared" si="3"/>
        <v>0</v>
      </c>
    </row>
    <row r="45" spans="1:20" s="37" customFormat="1" ht="23.45" customHeight="1" thickBot="1" x14ac:dyDescent="0.25">
      <c r="A45" s="36"/>
      <c r="B45" s="92" t="s">
        <v>27</v>
      </c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4"/>
    </row>
    <row r="46" spans="1:20" ht="23.45" customHeight="1" thickBot="1" x14ac:dyDescent="0.3">
      <c r="B46" s="51" t="s">
        <v>31</v>
      </c>
      <c r="C46" s="39" t="s">
        <v>17</v>
      </c>
      <c r="D46" s="11" t="s">
        <v>18</v>
      </c>
      <c r="E46" s="11" t="s">
        <v>19</v>
      </c>
      <c r="F46" s="11" t="s">
        <v>20</v>
      </c>
      <c r="G46" s="11" t="s">
        <v>21</v>
      </c>
      <c r="H46" s="11" t="s">
        <v>22</v>
      </c>
      <c r="I46" s="11" t="s">
        <v>23</v>
      </c>
      <c r="J46" s="11" t="s">
        <v>24</v>
      </c>
      <c r="K46" s="11" t="s">
        <v>25</v>
      </c>
      <c r="L46" s="11" t="s">
        <v>30</v>
      </c>
      <c r="M46" s="12" t="s">
        <v>26</v>
      </c>
    </row>
    <row r="47" spans="1:20" ht="15" customHeight="1" x14ac:dyDescent="0.25">
      <c r="B47" s="48" t="s">
        <v>61</v>
      </c>
      <c r="C47" s="40">
        <v>105</v>
      </c>
      <c r="D47" s="14"/>
      <c r="E47" s="14"/>
      <c r="F47" s="14"/>
      <c r="G47" s="14"/>
      <c r="H47" s="14"/>
      <c r="I47" s="14"/>
      <c r="J47" s="14"/>
      <c r="K47" s="14"/>
      <c r="L47" s="26">
        <f t="shared" ref="L47:L60" si="6">(E47+F47+G47+H47+I47+J47+K47)</f>
        <v>0</v>
      </c>
      <c r="M47" s="27">
        <f t="shared" ref="M47:M60" si="7">L47*C47</f>
        <v>0</v>
      </c>
    </row>
    <row r="48" spans="1:20" ht="15" customHeight="1" x14ac:dyDescent="0.25">
      <c r="B48" s="49" t="s">
        <v>62</v>
      </c>
      <c r="C48" s="41">
        <v>125</v>
      </c>
      <c r="D48" s="13"/>
      <c r="E48" s="13"/>
      <c r="F48" s="13"/>
      <c r="G48" s="13"/>
      <c r="H48" s="13"/>
      <c r="I48" s="13"/>
      <c r="J48" s="13"/>
      <c r="K48" s="13"/>
      <c r="L48" s="28">
        <v>0</v>
      </c>
      <c r="M48" s="29">
        <v>0</v>
      </c>
    </row>
    <row r="49" spans="2:19" ht="15" customHeight="1" x14ac:dyDescent="0.25">
      <c r="B49" s="49" t="s">
        <v>63</v>
      </c>
      <c r="C49" s="41">
        <v>42</v>
      </c>
      <c r="D49" s="13"/>
      <c r="E49" s="13"/>
      <c r="F49" s="13"/>
      <c r="G49" s="13"/>
      <c r="H49" s="13"/>
      <c r="I49" s="13"/>
      <c r="J49" s="13"/>
      <c r="K49" s="13"/>
      <c r="L49" s="28">
        <f t="shared" si="6"/>
        <v>0</v>
      </c>
      <c r="M49" s="29">
        <f t="shared" si="7"/>
        <v>0</v>
      </c>
    </row>
    <row r="50" spans="2:19" ht="15" customHeight="1" x14ac:dyDescent="0.25">
      <c r="B50" s="49" t="s">
        <v>64</v>
      </c>
      <c r="C50" s="41">
        <v>27</v>
      </c>
      <c r="D50" s="13"/>
      <c r="E50" s="13"/>
      <c r="F50" s="13"/>
      <c r="G50" s="13"/>
      <c r="H50" s="13"/>
      <c r="I50" s="13"/>
      <c r="J50" s="13"/>
      <c r="K50" s="13"/>
      <c r="L50" s="28">
        <v>0</v>
      </c>
      <c r="M50" s="29">
        <v>0</v>
      </c>
    </row>
    <row r="51" spans="2:19" ht="15" customHeight="1" x14ac:dyDescent="0.25">
      <c r="B51" s="49" t="s">
        <v>65</v>
      </c>
      <c r="C51" s="41">
        <v>27</v>
      </c>
      <c r="D51" s="13"/>
      <c r="E51" s="13"/>
      <c r="F51" s="13"/>
      <c r="G51" s="13"/>
      <c r="H51" s="13"/>
      <c r="I51" s="13"/>
      <c r="J51" s="13"/>
      <c r="K51" s="13"/>
      <c r="L51" s="28">
        <v>0</v>
      </c>
      <c r="M51" s="29">
        <v>0</v>
      </c>
    </row>
    <row r="52" spans="2:19" ht="15" customHeight="1" x14ac:dyDescent="0.25">
      <c r="B52" s="49" t="s">
        <v>34</v>
      </c>
      <c r="C52" s="41">
        <v>25</v>
      </c>
      <c r="D52" s="13"/>
      <c r="E52" s="13"/>
      <c r="F52" s="13"/>
      <c r="G52" s="13"/>
      <c r="H52" s="13"/>
      <c r="I52" s="13"/>
      <c r="J52" s="13"/>
      <c r="K52" s="13"/>
      <c r="L52" s="28">
        <f t="shared" si="6"/>
        <v>0</v>
      </c>
      <c r="M52" s="29">
        <v>0</v>
      </c>
    </row>
    <row r="53" spans="2:19" ht="15" customHeight="1" x14ac:dyDescent="0.25">
      <c r="B53" s="49" t="s">
        <v>35</v>
      </c>
      <c r="C53" s="41">
        <v>26</v>
      </c>
      <c r="D53" s="13"/>
      <c r="E53" s="13"/>
      <c r="F53" s="13"/>
      <c r="G53" s="13"/>
      <c r="H53" s="13"/>
      <c r="I53" s="13"/>
      <c r="J53" s="13"/>
      <c r="K53" s="13"/>
      <c r="L53" s="28">
        <f t="shared" si="6"/>
        <v>0</v>
      </c>
      <c r="M53" s="29">
        <v>0</v>
      </c>
    </row>
    <row r="54" spans="2:19" ht="15" customHeight="1" x14ac:dyDescent="0.25">
      <c r="B54" s="50" t="s">
        <v>66</v>
      </c>
      <c r="C54" s="41">
        <v>30.75</v>
      </c>
      <c r="D54" s="13"/>
      <c r="E54" s="13"/>
      <c r="F54" s="13"/>
      <c r="G54" s="13"/>
      <c r="H54" s="13"/>
      <c r="I54" s="13"/>
      <c r="J54" s="13"/>
      <c r="K54" s="13"/>
      <c r="L54" s="28">
        <v>0</v>
      </c>
      <c r="M54" s="29">
        <v>0</v>
      </c>
    </row>
    <row r="55" spans="2:19" ht="15" customHeight="1" x14ac:dyDescent="0.25">
      <c r="B55" s="50" t="s">
        <v>67</v>
      </c>
      <c r="C55" s="41">
        <v>25</v>
      </c>
      <c r="D55" s="13"/>
      <c r="E55" s="13"/>
      <c r="F55" s="13"/>
      <c r="G55" s="13"/>
      <c r="H55" s="13"/>
      <c r="I55" s="13"/>
      <c r="J55" s="13"/>
      <c r="K55" s="13"/>
      <c r="L55" s="28">
        <v>0</v>
      </c>
      <c r="M55" s="29">
        <v>0</v>
      </c>
    </row>
    <row r="56" spans="2:19" ht="15" customHeight="1" x14ac:dyDescent="0.25">
      <c r="B56" s="49" t="s">
        <v>36</v>
      </c>
      <c r="C56" s="41">
        <v>25</v>
      </c>
      <c r="D56" s="13"/>
      <c r="E56" s="13"/>
      <c r="F56" s="13"/>
      <c r="G56" s="13"/>
      <c r="H56" s="13"/>
      <c r="I56" s="13"/>
      <c r="J56" s="13"/>
      <c r="K56" s="13"/>
      <c r="L56" s="28">
        <f t="shared" si="6"/>
        <v>0</v>
      </c>
      <c r="M56" s="29">
        <f t="shared" si="7"/>
        <v>0</v>
      </c>
    </row>
    <row r="57" spans="2:19" ht="15" customHeight="1" x14ac:dyDescent="0.25">
      <c r="B57" s="49" t="s">
        <v>37</v>
      </c>
      <c r="C57" s="41">
        <v>26</v>
      </c>
      <c r="D57" s="13"/>
      <c r="E57" s="13"/>
      <c r="F57" s="13"/>
      <c r="G57" s="13"/>
      <c r="H57" s="13"/>
      <c r="I57" s="13"/>
      <c r="J57" s="13"/>
      <c r="K57" s="13"/>
      <c r="L57" s="28">
        <f t="shared" si="6"/>
        <v>0</v>
      </c>
      <c r="M57" s="29">
        <f t="shared" si="7"/>
        <v>0</v>
      </c>
    </row>
    <row r="58" spans="2:19" ht="15" customHeight="1" x14ac:dyDescent="0.25">
      <c r="B58" s="49" t="s">
        <v>68</v>
      </c>
      <c r="C58" s="41">
        <v>25</v>
      </c>
      <c r="D58" s="13"/>
      <c r="E58" s="13"/>
      <c r="F58" s="13"/>
      <c r="G58" s="13"/>
      <c r="H58" s="13"/>
      <c r="I58" s="13"/>
      <c r="J58" s="13"/>
      <c r="K58" s="13"/>
      <c r="L58" s="28">
        <v>0</v>
      </c>
      <c r="M58" s="29">
        <v>0</v>
      </c>
    </row>
    <row r="59" spans="2:19" ht="15" customHeight="1" x14ac:dyDescent="0.25">
      <c r="B59" s="50" t="s">
        <v>38</v>
      </c>
      <c r="C59" s="41">
        <v>25</v>
      </c>
      <c r="D59" s="13"/>
      <c r="E59" s="13"/>
      <c r="F59" s="13"/>
      <c r="G59" s="13"/>
      <c r="H59" s="13"/>
      <c r="I59" s="13"/>
      <c r="J59" s="13"/>
      <c r="K59" s="13"/>
      <c r="L59" s="28">
        <f t="shared" si="6"/>
        <v>0</v>
      </c>
      <c r="M59" s="29">
        <f t="shared" si="7"/>
        <v>0</v>
      </c>
    </row>
    <row r="60" spans="2:19" ht="15" customHeight="1" thickBot="1" x14ac:dyDescent="0.3">
      <c r="B60" s="52" t="s">
        <v>33</v>
      </c>
      <c r="C60" s="53">
        <v>1</v>
      </c>
      <c r="D60" s="15"/>
      <c r="E60" s="15"/>
      <c r="F60" s="15"/>
      <c r="G60" s="15"/>
      <c r="H60" s="15"/>
      <c r="I60" s="15"/>
      <c r="J60" s="15"/>
      <c r="K60" s="15"/>
      <c r="L60" s="30">
        <f t="shared" si="6"/>
        <v>0</v>
      </c>
      <c r="M60" s="31">
        <f t="shared" si="7"/>
        <v>0</v>
      </c>
    </row>
    <row r="61" spans="2:19" ht="23.45" customHeight="1" thickBot="1" x14ac:dyDescent="0.3">
      <c r="B61" s="10" t="s">
        <v>69</v>
      </c>
      <c r="C61" s="16" t="s">
        <v>17</v>
      </c>
      <c r="D61" s="16" t="s">
        <v>18</v>
      </c>
      <c r="E61" s="16" t="s">
        <v>19</v>
      </c>
      <c r="F61" s="16" t="s">
        <v>20</v>
      </c>
      <c r="G61" s="16" t="s">
        <v>21</v>
      </c>
      <c r="H61" s="16" t="s">
        <v>22</v>
      </c>
      <c r="I61" s="16" t="s">
        <v>23</v>
      </c>
      <c r="J61" s="16" t="s">
        <v>24</v>
      </c>
      <c r="K61" s="16" t="s">
        <v>25</v>
      </c>
      <c r="L61" s="16" t="s">
        <v>30</v>
      </c>
      <c r="M61" s="33" t="s">
        <v>26</v>
      </c>
    </row>
    <row r="62" spans="2:19" ht="15.95" customHeight="1" x14ac:dyDescent="0.25">
      <c r="B62" s="48" t="s">
        <v>70</v>
      </c>
      <c r="C62" s="40">
        <v>85</v>
      </c>
      <c r="D62" s="14"/>
      <c r="E62" s="14"/>
      <c r="F62" s="14"/>
      <c r="G62" s="14"/>
      <c r="H62" s="14"/>
      <c r="I62" s="14"/>
      <c r="J62" s="14"/>
      <c r="K62" s="14"/>
      <c r="L62" s="26">
        <f>(E62+F62+G62+H62+I62+J62+K62)</f>
        <v>0</v>
      </c>
      <c r="M62" s="27">
        <f>L62*C62</f>
        <v>0</v>
      </c>
      <c r="S62" s="3"/>
    </row>
    <row r="63" spans="2:19" ht="15.95" customHeight="1" x14ac:dyDescent="0.25">
      <c r="B63" s="54" t="s">
        <v>71</v>
      </c>
      <c r="C63" s="41">
        <v>85</v>
      </c>
      <c r="D63" s="13"/>
      <c r="E63" s="13"/>
      <c r="F63" s="13"/>
      <c r="G63" s="13"/>
      <c r="H63" s="13"/>
      <c r="I63" s="13"/>
      <c r="J63" s="13"/>
      <c r="K63" s="13"/>
      <c r="L63" s="28">
        <f t="shared" ref="L63:L70" si="8">(E63+F63+G63+H63+I63+J63+K63)</f>
        <v>0</v>
      </c>
      <c r="M63" s="29">
        <f t="shared" ref="M63:M70" si="9">L63*C63</f>
        <v>0</v>
      </c>
    </row>
    <row r="64" spans="2:19" ht="15.95" customHeight="1" x14ac:dyDescent="0.25">
      <c r="B64" s="54" t="s">
        <v>72</v>
      </c>
      <c r="C64" s="41">
        <v>102</v>
      </c>
      <c r="D64" s="13"/>
      <c r="E64" s="13"/>
      <c r="F64" s="13"/>
      <c r="G64" s="13"/>
      <c r="H64" s="13"/>
      <c r="I64" s="13"/>
      <c r="J64" s="13"/>
      <c r="K64" s="13"/>
      <c r="L64" s="28">
        <v>0</v>
      </c>
      <c r="M64" s="29">
        <v>0</v>
      </c>
    </row>
    <row r="65" spans="2:13" ht="15.95" customHeight="1" x14ac:dyDescent="0.25">
      <c r="B65" s="54" t="s">
        <v>73</v>
      </c>
      <c r="C65" s="41">
        <v>95</v>
      </c>
      <c r="D65" s="13"/>
      <c r="E65" s="13"/>
      <c r="F65" s="13"/>
      <c r="G65" s="13"/>
      <c r="H65" s="13"/>
      <c r="I65" s="13"/>
      <c r="J65" s="13"/>
      <c r="K65" s="13"/>
      <c r="L65" s="28">
        <v>0</v>
      </c>
      <c r="M65" s="29">
        <v>0</v>
      </c>
    </row>
    <row r="66" spans="2:13" ht="15.95" customHeight="1" x14ac:dyDescent="0.25">
      <c r="B66" s="54" t="s">
        <v>74</v>
      </c>
      <c r="C66" s="41">
        <v>80</v>
      </c>
      <c r="D66" s="13"/>
      <c r="E66" s="13"/>
      <c r="F66" s="13"/>
      <c r="G66" s="13"/>
      <c r="H66" s="13"/>
      <c r="I66" s="13"/>
      <c r="J66" s="13"/>
      <c r="K66" s="13"/>
      <c r="L66" s="28">
        <v>0</v>
      </c>
      <c r="M66" s="29">
        <v>0</v>
      </c>
    </row>
    <row r="67" spans="2:13" ht="15.95" customHeight="1" x14ac:dyDescent="0.25">
      <c r="B67" s="49" t="s">
        <v>75</v>
      </c>
      <c r="C67" s="41">
        <v>49</v>
      </c>
      <c r="D67" s="13"/>
      <c r="E67" s="13"/>
      <c r="F67" s="13"/>
      <c r="G67" s="13"/>
      <c r="H67" s="13"/>
      <c r="I67" s="13"/>
      <c r="J67" s="13"/>
      <c r="K67" s="13"/>
      <c r="L67" s="28">
        <v>0</v>
      </c>
      <c r="M67" s="29">
        <f t="shared" si="9"/>
        <v>0</v>
      </c>
    </row>
    <row r="68" spans="2:13" ht="15.95" customHeight="1" x14ac:dyDescent="0.25">
      <c r="B68" s="49" t="s">
        <v>28</v>
      </c>
      <c r="C68" s="41">
        <v>49</v>
      </c>
      <c r="D68" s="13"/>
      <c r="E68" s="13"/>
      <c r="F68" s="13"/>
      <c r="G68" s="13"/>
      <c r="H68" s="13"/>
      <c r="I68" s="13"/>
      <c r="J68" s="13"/>
      <c r="K68" s="13"/>
      <c r="L68" s="28">
        <f t="shared" si="8"/>
        <v>0</v>
      </c>
      <c r="M68" s="29">
        <f t="shared" si="9"/>
        <v>0</v>
      </c>
    </row>
    <row r="69" spans="2:13" ht="15.95" customHeight="1" x14ac:dyDescent="0.25">
      <c r="B69" s="49" t="s">
        <v>76</v>
      </c>
      <c r="C69" s="41">
        <v>49</v>
      </c>
      <c r="D69" s="13"/>
      <c r="E69" s="13"/>
      <c r="F69" s="13"/>
      <c r="G69" s="13"/>
      <c r="H69" s="13"/>
      <c r="I69" s="13"/>
      <c r="J69" s="13"/>
      <c r="K69" s="13"/>
      <c r="L69" s="28">
        <f t="shared" si="8"/>
        <v>0</v>
      </c>
      <c r="M69" s="29">
        <f t="shared" si="9"/>
        <v>0</v>
      </c>
    </row>
    <row r="70" spans="2:13" ht="15.95" customHeight="1" thickBot="1" x14ac:dyDescent="0.3">
      <c r="B70" s="55" t="s">
        <v>77</v>
      </c>
      <c r="C70" s="53">
        <v>55</v>
      </c>
      <c r="D70" s="15"/>
      <c r="E70" s="15"/>
      <c r="F70" s="15"/>
      <c r="G70" s="15"/>
      <c r="H70" s="15"/>
      <c r="I70" s="15"/>
      <c r="J70" s="15"/>
      <c r="K70" s="15"/>
      <c r="L70" s="30">
        <f t="shared" si="8"/>
        <v>0</v>
      </c>
      <c r="M70" s="31">
        <f t="shared" si="9"/>
        <v>0</v>
      </c>
    </row>
    <row r="71" spans="2:13" ht="23.45" customHeight="1" thickBot="1" x14ac:dyDescent="0.3">
      <c r="B71" s="9" t="s">
        <v>78</v>
      </c>
      <c r="C71" s="34" t="s">
        <v>17</v>
      </c>
      <c r="D71" s="34" t="s">
        <v>18</v>
      </c>
      <c r="E71" s="34" t="s">
        <v>19</v>
      </c>
      <c r="F71" s="34" t="s">
        <v>20</v>
      </c>
      <c r="G71" s="34" t="s">
        <v>21</v>
      </c>
      <c r="H71" s="34" t="s">
        <v>22</v>
      </c>
      <c r="I71" s="34" t="s">
        <v>23</v>
      </c>
      <c r="J71" s="34" t="s">
        <v>24</v>
      </c>
      <c r="K71" s="34" t="s">
        <v>25</v>
      </c>
      <c r="L71" s="34" t="s">
        <v>30</v>
      </c>
      <c r="M71" s="35" t="s">
        <v>47</v>
      </c>
    </row>
    <row r="72" spans="2:13" ht="15.95" customHeight="1" x14ac:dyDescent="0.25">
      <c r="B72" s="60" t="s">
        <v>79</v>
      </c>
      <c r="C72" s="61">
        <v>45</v>
      </c>
      <c r="D72" s="62"/>
      <c r="E72" s="62"/>
      <c r="F72" s="62"/>
      <c r="G72" s="62"/>
      <c r="H72" s="62"/>
      <c r="I72" s="62"/>
      <c r="J72" s="62"/>
      <c r="K72" s="62"/>
      <c r="L72" s="63">
        <f t="shared" ref="L72:L76" si="10">(E72+F72+G72+H72+I72+J72+K72)</f>
        <v>0</v>
      </c>
      <c r="M72" s="64">
        <f t="shared" ref="M72:M76" si="11">L72*C72</f>
        <v>0</v>
      </c>
    </row>
    <row r="73" spans="2:13" ht="15.95" customHeight="1" x14ac:dyDescent="0.25">
      <c r="B73" s="58" t="s">
        <v>80</v>
      </c>
      <c r="C73" s="41">
        <v>45</v>
      </c>
      <c r="D73" s="59"/>
      <c r="E73" s="59"/>
      <c r="F73" s="59"/>
      <c r="G73" s="59"/>
      <c r="H73" s="59"/>
      <c r="I73" s="59"/>
      <c r="J73" s="59"/>
      <c r="K73" s="59"/>
      <c r="L73" s="28">
        <f t="shared" si="10"/>
        <v>0</v>
      </c>
      <c r="M73" s="57">
        <f t="shared" si="11"/>
        <v>0</v>
      </c>
    </row>
    <row r="74" spans="2:13" ht="15.95" customHeight="1" x14ac:dyDescent="0.25">
      <c r="B74" s="58" t="s">
        <v>81</v>
      </c>
      <c r="C74" s="41">
        <v>45</v>
      </c>
      <c r="D74" s="59"/>
      <c r="E74" s="59"/>
      <c r="F74" s="59"/>
      <c r="G74" s="59"/>
      <c r="H74" s="59"/>
      <c r="I74" s="59"/>
      <c r="J74" s="59"/>
      <c r="K74" s="59"/>
      <c r="L74" s="28">
        <f t="shared" si="10"/>
        <v>0</v>
      </c>
      <c r="M74" s="57">
        <f t="shared" si="11"/>
        <v>0</v>
      </c>
    </row>
    <row r="75" spans="2:13" ht="15.95" customHeight="1" x14ac:dyDescent="0.25">
      <c r="B75" s="58" t="s">
        <v>82</v>
      </c>
      <c r="C75" s="41">
        <v>35</v>
      </c>
      <c r="D75" s="59"/>
      <c r="E75" s="59"/>
      <c r="F75" s="59"/>
      <c r="G75" s="59"/>
      <c r="H75" s="59"/>
      <c r="I75" s="59"/>
      <c r="J75" s="59"/>
      <c r="K75" s="59"/>
      <c r="L75" s="28">
        <f t="shared" si="10"/>
        <v>0</v>
      </c>
      <c r="M75" s="57">
        <f t="shared" si="11"/>
        <v>0</v>
      </c>
    </row>
    <row r="76" spans="2:13" ht="15.95" customHeight="1" x14ac:dyDescent="0.25">
      <c r="B76" s="58" t="s">
        <v>83</v>
      </c>
      <c r="C76" s="41">
        <v>37</v>
      </c>
      <c r="D76" s="59"/>
      <c r="E76" s="59"/>
      <c r="F76" s="59"/>
      <c r="G76" s="59"/>
      <c r="H76" s="59"/>
      <c r="I76" s="59"/>
      <c r="J76" s="59"/>
      <c r="K76" s="59"/>
      <c r="L76" s="28">
        <f t="shared" si="10"/>
        <v>0</v>
      </c>
      <c r="M76" s="57">
        <f t="shared" si="11"/>
        <v>0</v>
      </c>
    </row>
    <row r="77" spans="2:13" ht="15.95" customHeight="1" x14ac:dyDescent="0.25">
      <c r="B77" s="58" t="s">
        <v>84</v>
      </c>
      <c r="C77" s="41">
        <v>30</v>
      </c>
      <c r="D77" s="59"/>
      <c r="E77" s="59"/>
      <c r="F77" s="59"/>
      <c r="G77" s="59"/>
      <c r="H77" s="59"/>
      <c r="I77" s="59"/>
      <c r="J77" s="59"/>
      <c r="K77" s="59"/>
      <c r="L77" s="28">
        <f t="shared" ref="L77:L91" si="12">(E77+F77+G77+H77+I77+J77+K77)</f>
        <v>0</v>
      </c>
      <c r="M77" s="57">
        <f t="shared" ref="M77:M88" si="13">L77*C77</f>
        <v>0</v>
      </c>
    </row>
    <row r="78" spans="2:13" ht="15.95" customHeight="1" x14ac:dyDescent="0.25">
      <c r="B78" s="58" t="s">
        <v>85</v>
      </c>
      <c r="C78" s="41">
        <v>4.75</v>
      </c>
      <c r="D78" s="59"/>
      <c r="E78" s="59"/>
      <c r="F78" s="59"/>
      <c r="G78" s="59"/>
      <c r="H78" s="59"/>
      <c r="I78" s="59"/>
      <c r="J78" s="59"/>
      <c r="K78" s="59"/>
      <c r="L78" s="28">
        <f t="shared" si="12"/>
        <v>0</v>
      </c>
      <c r="M78" s="57">
        <f t="shared" si="13"/>
        <v>0</v>
      </c>
    </row>
    <row r="79" spans="2:13" ht="15.95" customHeight="1" x14ac:dyDescent="0.25">
      <c r="B79" s="58" t="s">
        <v>86</v>
      </c>
      <c r="C79" s="41">
        <v>32.5</v>
      </c>
      <c r="D79" s="59"/>
      <c r="E79" s="59"/>
      <c r="F79" s="59"/>
      <c r="G79" s="59"/>
      <c r="H79" s="59"/>
      <c r="I79" s="59"/>
      <c r="J79" s="59"/>
      <c r="K79" s="59"/>
      <c r="L79" s="28">
        <f t="shared" si="12"/>
        <v>0</v>
      </c>
      <c r="M79" s="57">
        <f t="shared" si="13"/>
        <v>0</v>
      </c>
    </row>
    <row r="80" spans="2:13" ht="15.95" customHeight="1" x14ac:dyDescent="0.25">
      <c r="B80" s="58" t="s">
        <v>87</v>
      </c>
      <c r="C80" s="41">
        <v>32.5</v>
      </c>
      <c r="D80" s="59"/>
      <c r="E80" s="59"/>
      <c r="F80" s="59"/>
      <c r="G80" s="59"/>
      <c r="H80" s="59"/>
      <c r="I80" s="59"/>
      <c r="J80" s="59"/>
      <c r="K80" s="59"/>
      <c r="L80" s="28">
        <f t="shared" si="12"/>
        <v>0</v>
      </c>
      <c r="M80" s="57">
        <f t="shared" si="13"/>
        <v>0</v>
      </c>
    </row>
    <row r="81" spans="2:17" ht="15.95" customHeight="1" x14ac:dyDescent="0.25">
      <c r="B81" s="58" t="s">
        <v>88</v>
      </c>
      <c r="C81" s="41">
        <v>44.5</v>
      </c>
      <c r="D81" s="59"/>
      <c r="E81" s="59"/>
      <c r="F81" s="59"/>
      <c r="G81" s="59"/>
      <c r="H81" s="59"/>
      <c r="I81" s="59"/>
      <c r="J81" s="59"/>
      <c r="K81" s="59"/>
      <c r="L81" s="28">
        <f t="shared" si="12"/>
        <v>0</v>
      </c>
      <c r="M81" s="57">
        <f t="shared" si="13"/>
        <v>0</v>
      </c>
    </row>
    <row r="82" spans="2:17" ht="15.95" customHeight="1" x14ac:dyDescent="0.25">
      <c r="B82" s="58" t="s">
        <v>89</v>
      </c>
      <c r="C82" s="41">
        <v>44.5</v>
      </c>
      <c r="D82" s="59"/>
      <c r="E82" s="59"/>
      <c r="F82" s="59"/>
      <c r="G82" s="59"/>
      <c r="H82" s="59"/>
      <c r="I82" s="59"/>
      <c r="J82" s="59"/>
      <c r="K82" s="59"/>
      <c r="L82" s="28">
        <f t="shared" si="12"/>
        <v>0</v>
      </c>
      <c r="M82" s="57">
        <f t="shared" si="13"/>
        <v>0</v>
      </c>
    </row>
    <row r="83" spans="2:17" ht="15.95" customHeight="1" x14ac:dyDescent="0.25">
      <c r="B83" s="58" t="s">
        <v>90</v>
      </c>
      <c r="C83" s="41">
        <v>45</v>
      </c>
      <c r="D83" s="59"/>
      <c r="E83" s="59"/>
      <c r="F83" s="59"/>
      <c r="G83" s="59"/>
      <c r="H83" s="59"/>
      <c r="I83" s="59"/>
      <c r="J83" s="59"/>
      <c r="K83" s="59"/>
      <c r="L83" s="28">
        <f t="shared" si="12"/>
        <v>0</v>
      </c>
      <c r="M83" s="57">
        <f t="shared" si="13"/>
        <v>0</v>
      </c>
    </row>
    <row r="84" spans="2:17" ht="15.95" customHeight="1" x14ac:dyDescent="0.25">
      <c r="B84" s="58" t="s">
        <v>91</v>
      </c>
      <c r="C84" s="41">
        <v>29.5</v>
      </c>
      <c r="D84" s="59"/>
      <c r="E84" s="59"/>
      <c r="F84" s="59"/>
      <c r="G84" s="59"/>
      <c r="H84" s="59"/>
      <c r="I84" s="59"/>
      <c r="J84" s="59"/>
      <c r="K84" s="59"/>
      <c r="L84" s="28">
        <f t="shared" si="12"/>
        <v>0</v>
      </c>
      <c r="M84" s="57">
        <f t="shared" si="13"/>
        <v>0</v>
      </c>
    </row>
    <row r="85" spans="2:17" ht="15.95" customHeight="1" thickBot="1" x14ac:dyDescent="0.3">
      <c r="B85" s="65" t="s">
        <v>92</v>
      </c>
      <c r="C85" s="53">
        <v>4.5</v>
      </c>
      <c r="D85" s="66"/>
      <c r="E85" s="66"/>
      <c r="F85" s="66"/>
      <c r="G85" s="66"/>
      <c r="H85" s="66"/>
      <c r="I85" s="66"/>
      <c r="J85" s="66"/>
      <c r="K85" s="66"/>
      <c r="L85" s="30">
        <f t="shared" si="12"/>
        <v>0</v>
      </c>
      <c r="M85" s="67">
        <f t="shared" si="13"/>
        <v>0</v>
      </c>
      <c r="Q85" s="3"/>
    </row>
    <row r="86" spans="2:17" ht="23.45" customHeight="1" thickBot="1" x14ac:dyDescent="0.3">
      <c r="B86" s="10" t="s">
        <v>93</v>
      </c>
      <c r="C86" s="16" t="s">
        <v>17</v>
      </c>
      <c r="D86" s="16" t="s">
        <v>18</v>
      </c>
      <c r="E86" s="16" t="s">
        <v>19</v>
      </c>
      <c r="F86" s="16" t="s">
        <v>20</v>
      </c>
      <c r="G86" s="16" t="s">
        <v>21</v>
      </c>
      <c r="H86" s="16" t="s">
        <v>22</v>
      </c>
      <c r="I86" s="16" t="s">
        <v>23</v>
      </c>
      <c r="J86" s="16" t="s">
        <v>24</v>
      </c>
      <c r="K86" s="16" t="s">
        <v>25</v>
      </c>
      <c r="L86" s="16" t="s">
        <v>30</v>
      </c>
      <c r="M86" s="33" t="s">
        <v>47</v>
      </c>
    </row>
    <row r="87" spans="2:17" ht="15.95" customHeight="1" x14ac:dyDescent="0.25">
      <c r="B87" s="48" t="s">
        <v>32</v>
      </c>
      <c r="C87" s="40">
        <v>195</v>
      </c>
      <c r="D87" s="70"/>
      <c r="E87" s="70"/>
      <c r="F87" s="70"/>
      <c r="G87" s="70"/>
      <c r="H87" s="70"/>
      <c r="I87" s="70"/>
      <c r="J87" s="70"/>
      <c r="K87" s="70"/>
      <c r="L87" s="26">
        <f t="shared" si="12"/>
        <v>0</v>
      </c>
      <c r="M87" s="27">
        <f t="shared" si="13"/>
        <v>0</v>
      </c>
    </row>
    <row r="88" spans="2:17" ht="15.95" customHeight="1" x14ac:dyDescent="0.25">
      <c r="B88" s="49" t="s">
        <v>94</v>
      </c>
      <c r="C88" s="41">
        <v>95</v>
      </c>
      <c r="D88" s="56"/>
      <c r="E88" s="56"/>
      <c r="F88" s="56"/>
      <c r="G88" s="56"/>
      <c r="H88" s="56"/>
      <c r="I88" s="56"/>
      <c r="J88" s="56"/>
      <c r="K88" s="56"/>
      <c r="L88" s="28">
        <f t="shared" si="12"/>
        <v>0</v>
      </c>
      <c r="M88" s="29">
        <f t="shared" si="13"/>
        <v>0</v>
      </c>
    </row>
    <row r="89" spans="2:17" ht="51.75" customHeight="1" x14ac:dyDescent="0.25">
      <c r="B89" s="50" t="s">
        <v>95</v>
      </c>
      <c r="C89" s="80"/>
      <c r="D89" s="81"/>
      <c r="E89" s="81"/>
      <c r="F89" s="81"/>
      <c r="G89" s="81"/>
      <c r="H89" s="81"/>
      <c r="I89" s="81"/>
      <c r="J89" s="81"/>
      <c r="K89" s="81"/>
      <c r="L89" s="81"/>
      <c r="M89" s="82"/>
      <c r="Q89" s="3"/>
    </row>
    <row r="90" spans="2:17" ht="15.95" customHeight="1" x14ac:dyDescent="0.25">
      <c r="B90" s="49" t="s">
        <v>102</v>
      </c>
      <c r="C90" s="41">
        <v>85</v>
      </c>
      <c r="D90" s="56"/>
      <c r="E90" s="56"/>
      <c r="F90" s="56"/>
      <c r="G90" s="56"/>
      <c r="H90" s="56"/>
      <c r="I90" s="56"/>
      <c r="J90" s="56"/>
      <c r="K90" s="56"/>
      <c r="L90" s="28">
        <f t="shared" si="12"/>
        <v>0</v>
      </c>
      <c r="M90" s="29">
        <f t="shared" ref="M90:M91" si="14">L90*C90</f>
        <v>0</v>
      </c>
      <c r="Q90" s="3"/>
    </row>
    <row r="91" spans="2:17" ht="15.95" customHeight="1" x14ac:dyDescent="0.25">
      <c r="B91" s="49" t="s">
        <v>96</v>
      </c>
      <c r="C91" s="41">
        <v>40</v>
      </c>
      <c r="D91" s="56"/>
      <c r="E91" s="56"/>
      <c r="F91" s="56"/>
      <c r="G91" s="56"/>
      <c r="H91" s="56"/>
      <c r="I91" s="56"/>
      <c r="J91" s="56"/>
      <c r="K91" s="56"/>
      <c r="L91" s="28">
        <f t="shared" si="12"/>
        <v>0</v>
      </c>
      <c r="M91" s="29">
        <f t="shared" si="14"/>
        <v>0</v>
      </c>
      <c r="Q91" s="3"/>
    </row>
    <row r="92" spans="2:17" ht="15.95" customHeight="1" x14ac:dyDescent="0.25">
      <c r="B92" s="49" t="s">
        <v>97</v>
      </c>
      <c r="C92" s="41">
        <v>5</v>
      </c>
      <c r="D92" s="56"/>
      <c r="E92" s="56"/>
      <c r="F92" s="56"/>
      <c r="G92" s="56"/>
      <c r="H92" s="56"/>
      <c r="I92" s="56"/>
      <c r="J92" s="56"/>
      <c r="K92" s="56"/>
      <c r="L92" s="28">
        <v>0</v>
      </c>
      <c r="M92" s="29">
        <v>0</v>
      </c>
      <c r="Q92" s="3"/>
    </row>
    <row r="93" spans="2:17" ht="15.95" customHeight="1" x14ac:dyDescent="0.25">
      <c r="B93" s="49" t="s">
        <v>39</v>
      </c>
      <c r="C93" s="41">
        <v>7</v>
      </c>
      <c r="D93" s="56"/>
      <c r="E93" s="56"/>
      <c r="F93" s="56"/>
      <c r="G93" s="56"/>
      <c r="H93" s="56"/>
      <c r="I93" s="56"/>
      <c r="J93" s="56"/>
      <c r="K93" s="56"/>
      <c r="L93" s="28">
        <v>0</v>
      </c>
      <c r="M93" s="29">
        <v>0</v>
      </c>
      <c r="Q93" s="3"/>
    </row>
    <row r="94" spans="2:17" ht="15.95" customHeight="1" thickBot="1" x14ac:dyDescent="0.3">
      <c r="B94" s="55" t="s">
        <v>98</v>
      </c>
      <c r="C94" s="53">
        <v>3.5</v>
      </c>
      <c r="D94" s="72"/>
      <c r="E94" s="72"/>
      <c r="F94" s="72"/>
      <c r="G94" s="72"/>
      <c r="H94" s="72"/>
      <c r="I94" s="72"/>
      <c r="J94" s="72"/>
      <c r="K94" s="72"/>
      <c r="L94" s="30">
        <v>0</v>
      </c>
      <c r="M94" s="31">
        <v>0</v>
      </c>
      <c r="Q94" s="3"/>
    </row>
    <row r="95" spans="2:17" ht="23.45" customHeight="1" thickBot="1" x14ac:dyDescent="0.3">
      <c r="B95" s="10" t="s">
        <v>99</v>
      </c>
      <c r="C95" s="16" t="s">
        <v>17</v>
      </c>
      <c r="D95" s="16" t="s">
        <v>18</v>
      </c>
      <c r="E95" s="16" t="s">
        <v>19</v>
      </c>
      <c r="F95" s="16" t="s">
        <v>20</v>
      </c>
      <c r="G95" s="16" t="s">
        <v>21</v>
      </c>
      <c r="H95" s="16" t="s">
        <v>22</v>
      </c>
      <c r="I95" s="16" t="s">
        <v>23</v>
      </c>
      <c r="J95" s="16" t="s">
        <v>24</v>
      </c>
      <c r="K95" s="16" t="s">
        <v>25</v>
      </c>
      <c r="L95" s="16" t="s">
        <v>30</v>
      </c>
      <c r="M95" s="33" t="s">
        <v>47</v>
      </c>
      <c r="Q95" s="3"/>
    </row>
    <row r="96" spans="2:17" ht="15.95" customHeight="1" x14ac:dyDescent="0.25">
      <c r="B96" s="68" t="s">
        <v>100</v>
      </c>
      <c r="C96" s="40">
        <v>29.4</v>
      </c>
      <c r="D96" s="70"/>
      <c r="E96" s="70"/>
      <c r="F96" s="70"/>
      <c r="G96" s="70"/>
      <c r="H96" s="70"/>
      <c r="I96" s="70"/>
      <c r="J96" s="70"/>
      <c r="K96" s="70"/>
      <c r="L96" s="73">
        <f t="shared" ref="L96:L97" si="15">(E96+F96+G96+H96+I96+J96+K96)</f>
        <v>0</v>
      </c>
      <c r="M96" s="27">
        <f t="shared" ref="M96" si="16">L96*C96</f>
        <v>0</v>
      </c>
      <c r="Q96" s="3"/>
    </row>
    <row r="97" spans="1:17" ht="15.95" customHeight="1" thickBot="1" x14ac:dyDescent="0.3">
      <c r="B97" s="69" t="s">
        <v>101</v>
      </c>
      <c r="C97" s="42">
        <v>29.4</v>
      </c>
      <c r="D97" s="71"/>
      <c r="E97" s="71"/>
      <c r="F97" s="71"/>
      <c r="G97" s="71"/>
      <c r="H97" s="71"/>
      <c r="I97" s="71"/>
      <c r="J97" s="71"/>
      <c r="K97" s="71"/>
      <c r="L97" s="74">
        <f t="shared" si="15"/>
        <v>0</v>
      </c>
      <c r="M97" s="32">
        <f>L97*C97</f>
        <v>0</v>
      </c>
      <c r="Q97" s="3"/>
    </row>
    <row r="98" spans="1:17" ht="23.45" customHeight="1" thickBot="1" x14ac:dyDescent="0.5">
      <c r="B98" s="79" t="s">
        <v>29</v>
      </c>
      <c r="C98" s="83" t="s">
        <v>105</v>
      </c>
      <c r="D98" s="84"/>
      <c r="E98" s="84"/>
      <c r="F98" s="84"/>
      <c r="G98" s="84"/>
      <c r="H98" s="84"/>
      <c r="I98" s="84"/>
      <c r="J98" s="84"/>
      <c r="K98" s="85"/>
      <c r="L98" s="127">
        <f>SUM(M31:M34,M36:M44,M47:M60,M62:M70,M77:M85,M87:M96,M97)</f>
        <v>0</v>
      </c>
      <c r="M98" s="128"/>
      <c r="N98" s="2"/>
    </row>
    <row r="99" spans="1:17" s="37" customFormat="1" ht="23.45" customHeight="1" thickBot="1" x14ac:dyDescent="0.25">
      <c r="A99" s="36"/>
      <c r="B99" s="76" t="s">
        <v>103</v>
      </c>
      <c r="C99" s="83" t="s">
        <v>106</v>
      </c>
      <c r="D99" s="84"/>
      <c r="E99" s="84"/>
      <c r="F99" s="84"/>
      <c r="G99" s="84"/>
      <c r="H99" s="84"/>
      <c r="I99" s="84"/>
      <c r="J99" s="84"/>
      <c r="K99" s="85"/>
      <c r="L99" s="129">
        <f>SUM(L98*0.2)</f>
        <v>0</v>
      </c>
      <c r="M99" s="130"/>
      <c r="N99" s="75"/>
    </row>
    <row r="100" spans="1:17" s="37" customFormat="1" ht="23.45" customHeight="1" x14ac:dyDescent="0.2">
      <c r="A100" s="36"/>
      <c r="B100" s="77" t="s">
        <v>104</v>
      </c>
      <c r="C100" s="86" t="s">
        <v>107</v>
      </c>
      <c r="D100" s="87"/>
      <c r="E100" s="87"/>
      <c r="F100" s="87"/>
      <c r="G100" s="87"/>
      <c r="H100" s="87"/>
      <c r="I100" s="87"/>
      <c r="J100" s="87"/>
      <c r="K100" s="88"/>
      <c r="L100" s="123">
        <f>SUM(L98:M99)</f>
        <v>0</v>
      </c>
      <c r="M100" s="124"/>
    </row>
    <row r="101" spans="1:17" s="37" customFormat="1" ht="23.45" customHeight="1" thickBot="1" x14ac:dyDescent="0.25">
      <c r="A101" s="36"/>
      <c r="B101" s="78" t="s">
        <v>40</v>
      </c>
      <c r="C101" s="89"/>
      <c r="D101" s="90"/>
      <c r="E101" s="90"/>
      <c r="F101" s="90"/>
      <c r="G101" s="90"/>
      <c r="H101" s="90"/>
      <c r="I101" s="90"/>
      <c r="J101" s="90"/>
      <c r="K101" s="91"/>
      <c r="L101" s="125"/>
      <c r="M101" s="126"/>
    </row>
    <row r="102" spans="1:17" x14ac:dyDescent="0.25">
      <c r="G102" s="2"/>
      <c r="H102" s="2"/>
      <c r="I102" s="2"/>
      <c r="J102" s="2"/>
      <c r="K102" s="2"/>
      <c r="M102" s="2"/>
    </row>
    <row r="111" spans="1:17" x14ac:dyDescent="0.25">
      <c r="B111" s="4"/>
    </row>
    <row r="112" spans="1:17" x14ac:dyDescent="0.25">
      <c r="B112" s="4"/>
    </row>
    <row r="113" spans="2:2" x14ac:dyDescent="0.25">
      <c r="B113" s="4"/>
    </row>
    <row r="114" spans="2:2" x14ac:dyDescent="0.25">
      <c r="B114" s="4"/>
    </row>
    <row r="115" spans="2:2" x14ac:dyDescent="0.25">
      <c r="B115" s="4"/>
    </row>
    <row r="116" spans="2:2" x14ac:dyDescent="0.25">
      <c r="B116" s="4"/>
    </row>
    <row r="117" spans="2:2" x14ac:dyDescent="0.25">
      <c r="B117" s="4"/>
    </row>
  </sheetData>
  <mergeCells count="31">
    <mergeCell ref="B11:M11"/>
    <mergeCell ref="B12:M12"/>
    <mergeCell ref="L100:M101"/>
    <mergeCell ref="L98:M98"/>
    <mergeCell ref="L99:M99"/>
    <mergeCell ref="C20:M20"/>
    <mergeCell ref="C21:M21"/>
    <mergeCell ref="C22:M22"/>
    <mergeCell ref="B29:M29"/>
    <mergeCell ref="B7:M7"/>
    <mergeCell ref="B14:M14"/>
    <mergeCell ref="B28:M28"/>
    <mergeCell ref="B27:M27"/>
    <mergeCell ref="B13:M13"/>
    <mergeCell ref="C23:M23"/>
    <mergeCell ref="C24:M24"/>
    <mergeCell ref="C25:M25"/>
    <mergeCell ref="C26:M26"/>
    <mergeCell ref="B8:M8"/>
    <mergeCell ref="B9:M9"/>
    <mergeCell ref="B10:M10"/>
    <mergeCell ref="C15:M15"/>
    <mergeCell ref="C16:M16"/>
    <mergeCell ref="C17:M17"/>
    <mergeCell ref="C18:M18"/>
    <mergeCell ref="C19:M19"/>
    <mergeCell ref="C89:M89"/>
    <mergeCell ref="C98:K98"/>
    <mergeCell ref="C99:K99"/>
    <mergeCell ref="C100:K101"/>
    <mergeCell ref="B45:M45"/>
  </mergeCells>
  <phoneticPr fontId="2" type="noConversion"/>
  <pageMargins left="0.70866141732283472" right="0.70866141732283472" top="0.74803149606299213" bottom="0.74803149606299213" header="0.31496062992125984" footer="0.31496062992125984"/>
  <pageSetup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3DDAD0C23A22438D667CA2D6C83A15" ma:contentTypeVersion="14" ma:contentTypeDescription="Create a new document." ma:contentTypeScope="" ma:versionID="836c90be7f7263d5d8c6234033865646">
  <xsd:schema xmlns:xsd="http://www.w3.org/2001/XMLSchema" xmlns:xs="http://www.w3.org/2001/XMLSchema" xmlns:p="http://schemas.microsoft.com/office/2006/metadata/properties" xmlns:ns3="4a9dc63f-b613-47ac-935d-1e956eb88456" xmlns:ns4="ee634801-44bf-4a92-986a-2818ab6bc49f" targetNamespace="http://schemas.microsoft.com/office/2006/metadata/properties" ma:root="true" ma:fieldsID="450ebd8db6078eb1992ed5887465b511" ns3:_="" ns4:_="">
    <xsd:import namespace="4a9dc63f-b613-47ac-935d-1e956eb88456"/>
    <xsd:import namespace="ee634801-44bf-4a92-986a-2818ab6bc49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9dc63f-b613-47ac-935d-1e956eb8845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634801-44bf-4a92-986a-2818ab6bc4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D2AED7D-4163-48D6-AFAD-3D41CBF04908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a9dc63f-b613-47ac-935d-1e956eb88456"/>
    <ds:schemaRef ds:uri="ee634801-44bf-4a92-986a-2818ab6bc49f"/>
  </ds:schemaRefs>
</ds:datastoreItem>
</file>

<file path=customXml/itemProps2.xml><?xml version="1.0" encoding="utf-8"?>
<ds:datastoreItem xmlns:ds="http://schemas.openxmlformats.org/officeDocument/2006/customXml" ds:itemID="{C862DD9C-BA9B-4D25-B15E-CC0EFC3F13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7D0E88-8E6C-489E-99D7-B8BBFE63158B}">
  <ds:schemaRefs>
    <ds:schemaRef ds:uri="http://schemas.microsoft.com/office/2006/metadata/properties"/>
    <ds:schemaRef ds:uri="http://www.w3.org/2000/xmln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Mary Tatlow;Ahmad Hamdan</dc:creator>
  <cp:keywords/>
  <dc:description/>
  <cp:lastModifiedBy>Jess Foster</cp:lastModifiedBy>
  <cp:revision/>
  <cp:lastPrinted>2023-06-26T08:55:41Z</cp:lastPrinted>
  <dcterms:created xsi:type="dcterms:W3CDTF">2019-11-12T12:03:40Z</dcterms:created>
  <dcterms:modified xsi:type="dcterms:W3CDTF">2023-11-28T11:03:18Z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0x010100ED3DDAD0C23A22438D667CA2D6C83A15</vt:lpwstr>
  </property>
</Properties>
</file>